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05 - Energiemanagement Beratungen\05-01 - Laufende Projekte\EM Prokilowatt 2024 - 2027\3_Bearbeitungsdossier\30_Antragsformulare\Originaldokumente\"/>
    </mc:Choice>
  </mc:AlternateContent>
  <xr:revisionPtr revIDLastSave="0" documentId="13_ncr:1_{25BBED45-86D1-4ADA-9B85-ABEED3BE8BC0}" xr6:coauthVersionLast="47" xr6:coauthVersionMax="47" xr10:uidLastSave="{00000000-0000-0000-0000-000000000000}"/>
  <bookViews>
    <workbookView xWindow="-28920" yWindow="-60" windowWidth="29040" windowHeight="17520" xr2:uid="{00000000-000D-0000-FFFF-FFFF00000000}"/>
    <workbookView xWindow="-28920" yWindow="-60" windowWidth="29040" windowHeight="17520" xr2:uid="{E86CB27B-2670-42D4-8BFC-C66BD5C1620A}"/>
  </bookViews>
  <sheets>
    <sheet name="Antrag" sheetId="1" r:id="rId1"/>
    <sheet name="Zusammenfassung" sheetId="2" r:id="rId2"/>
  </sheets>
  <definedNames>
    <definedName name="_xlnm.Print_Area" localSheetId="0">Antrag!$B:$G</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2" l="1"/>
  <c r="B86" i="2"/>
  <c r="B85" i="2"/>
  <c r="B84" i="2"/>
  <c r="B83" i="2"/>
  <c r="B82" i="2"/>
  <c r="B81" i="2"/>
  <c r="B80" i="2"/>
  <c r="B79" i="2"/>
  <c r="B78" i="2"/>
  <c r="B77" i="2"/>
  <c r="C87" i="2"/>
  <c r="C86" i="2"/>
  <c r="C85" i="2"/>
  <c r="C84" i="2"/>
  <c r="C83" i="2"/>
  <c r="C82" i="2"/>
  <c r="C81" i="2"/>
  <c r="C80" i="2"/>
  <c r="C79" i="2"/>
  <c r="C78" i="2"/>
  <c r="C77" i="2"/>
  <c r="C76" i="2"/>
  <c r="B76" i="2"/>
  <c r="B44" i="2"/>
  <c r="B55" i="2"/>
  <c r="B54" i="2"/>
  <c r="B53" i="2"/>
  <c r="B52" i="2"/>
  <c r="B51" i="2"/>
  <c r="B50" i="2"/>
  <c r="B49" i="2"/>
  <c r="B48" i="2"/>
  <c r="B47" i="2"/>
  <c r="B46" i="2"/>
  <c r="B45" i="2"/>
  <c r="C100" i="2" l="1"/>
  <c r="C99" i="2"/>
  <c r="C3" i="2"/>
  <c r="B163" i="1"/>
  <c r="B162" i="1"/>
  <c r="B161" i="1"/>
  <c r="C55" i="2"/>
  <c r="C54" i="2"/>
  <c r="C53" i="2"/>
  <c r="C52" i="2"/>
  <c r="C51" i="2"/>
  <c r="C50" i="2"/>
  <c r="C49" i="2"/>
  <c r="C48" i="2"/>
  <c r="C47" i="2"/>
  <c r="C46" i="2"/>
  <c r="C45" i="2"/>
  <c r="C44" i="2"/>
  <c r="B68" i="2"/>
  <c r="B69" i="2"/>
  <c r="C69" i="2"/>
  <c r="B70" i="2"/>
  <c r="C70" i="2"/>
  <c r="B71" i="2"/>
  <c r="C71" i="2"/>
  <c r="B72" i="2"/>
  <c r="C72" i="2"/>
  <c r="B73" i="2"/>
  <c r="C73" i="2"/>
  <c r="B74" i="2"/>
  <c r="C74" i="2"/>
  <c r="B75" i="2"/>
  <c r="C75" i="2"/>
  <c r="B67" i="2"/>
  <c r="B39" i="2"/>
  <c r="C39" i="2"/>
  <c r="B40" i="2"/>
  <c r="C40" i="2"/>
  <c r="B41" i="2"/>
  <c r="C41" i="2"/>
  <c r="B42" i="2"/>
  <c r="C42" i="2"/>
  <c r="B43" i="2"/>
  <c r="C43" i="2"/>
  <c r="B56" i="2"/>
  <c r="B57" i="2"/>
  <c r="C57" i="2"/>
  <c r="B58" i="2"/>
  <c r="C58" i="2"/>
  <c r="B59" i="2"/>
  <c r="C59" i="2"/>
  <c r="B60" i="2"/>
  <c r="C60" i="2"/>
  <c r="B61" i="2"/>
  <c r="C61" i="2"/>
  <c r="B62" i="2"/>
  <c r="C62" i="2"/>
  <c r="B63" i="2"/>
  <c r="C63" i="2"/>
  <c r="B64" i="2"/>
  <c r="B65" i="2"/>
  <c r="B66" i="2"/>
  <c r="B33" i="2"/>
  <c r="B34" i="2"/>
  <c r="B35" i="2"/>
  <c r="B36" i="2"/>
  <c r="B37" i="2"/>
  <c r="C37" i="2"/>
  <c r="B38" i="2"/>
  <c r="C38" i="2"/>
  <c r="B32" i="2"/>
  <c r="C31" i="2"/>
  <c r="B31" i="2"/>
  <c r="C30" i="2"/>
  <c r="B30" i="2"/>
  <c r="C29" i="2"/>
  <c r="B29" i="2"/>
  <c r="C22" i="2"/>
  <c r="B160" i="1"/>
  <c r="G119" i="1"/>
  <c r="C67" i="2" s="1"/>
  <c r="G117" i="1"/>
  <c r="C66" i="2" s="1"/>
  <c r="G115" i="1"/>
  <c r="C65" i="2" s="1"/>
  <c r="F113" i="1"/>
  <c r="E113" i="1"/>
  <c r="D113" i="1"/>
  <c r="D58" i="1"/>
  <c r="E58" i="1"/>
  <c r="F58" i="1"/>
  <c r="G64" i="1"/>
  <c r="C35" i="2" s="1"/>
  <c r="G62" i="1"/>
  <c r="C34" i="2" s="1"/>
  <c r="G60" i="1"/>
  <c r="C33" i="2" s="1"/>
  <c r="B89" i="2"/>
  <c r="C89" i="2"/>
  <c r="B90" i="2"/>
  <c r="C90" i="2"/>
  <c r="C11" i="2" l="1"/>
  <c r="B164" i="1"/>
  <c r="B165" i="1" s="1"/>
  <c r="B14" i="2"/>
  <c r="C14" i="2"/>
  <c r="B15" i="2"/>
  <c r="C15" i="2"/>
  <c r="B16" i="2"/>
  <c r="C16" i="2"/>
  <c r="B17" i="2"/>
  <c r="C17" i="2"/>
  <c r="B18" i="2"/>
  <c r="C18" i="2"/>
  <c r="B20" i="2"/>
  <c r="C20" i="2"/>
  <c r="B21" i="2"/>
  <c r="C21" i="2"/>
  <c r="B22" i="2"/>
  <c r="B24" i="2"/>
  <c r="B25" i="2"/>
  <c r="C25" i="2"/>
  <c r="B26" i="2"/>
  <c r="C26" i="2"/>
  <c r="B27" i="2"/>
  <c r="C27" i="2"/>
  <c r="B28" i="2"/>
  <c r="C28" i="2"/>
  <c r="B88" i="2"/>
  <c r="C88" i="2"/>
  <c r="B92" i="2"/>
  <c r="B4" i="2"/>
  <c r="C4" i="2"/>
  <c r="B5" i="2"/>
  <c r="C5" i="2"/>
  <c r="B6" i="2"/>
  <c r="C6" i="2"/>
  <c r="B7" i="2"/>
  <c r="C7" i="2"/>
  <c r="B8" i="2"/>
  <c r="C8" i="2"/>
  <c r="B9" i="2"/>
  <c r="C9" i="2"/>
  <c r="B11" i="2"/>
  <c r="B13" i="2"/>
  <c r="C93" i="2"/>
  <c r="C97" i="2" l="1"/>
  <c r="C94" i="2"/>
  <c r="C95" i="2"/>
  <c r="C96" i="2"/>
  <c r="C98" i="2" l="1"/>
</calcChain>
</file>

<file path=xl/sharedStrings.xml><?xml version="1.0" encoding="utf-8"?>
<sst xmlns="http://schemas.openxmlformats.org/spreadsheetml/2006/main" count="151" uniqueCount="85">
  <si>
    <t>Unternehmen</t>
  </si>
  <si>
    <t>Kontaktperson</t>
  </si>
  <si>
    <t>Telefon</t>
  </si>
  <si>
    <t>E-Mail</t>
  </si>
  <si>
    <t>Adresse</t>
  </si>
  <si>
    <t>Antragssteller</t>
  </si>
  <si>
    <t>Baujahr</t>
  </si>
  <si>
    <t>Name des Unternehmens</t>
  </si>
  <si>
    <t>[Adresse / Koordinaten / Eingezeichnet auf Kartenausschnitt]</t>
  </si>
  <si>
    <t>ProKilowatt für Bergbahnen 3.0</t>
  </si>
  <si>
    <t>Antragsformular</t>
  </si>
  <si>
    <t>Anlagedaten</t>
  </si>
  <si>
    <t>Durchschnitt</t>
  </si>
  <si>
    <t>Investitionskosten</t>
  </si>
  <si>
    <t>CHF</t>
  </si>
  <si>
    <t>Mit dem Absenden dieses Formulars stimmen Sie der elektronischen Kommunikation und der Speicherung Ihrer Informationen zu.</t>
  </si>
  <si>
    <t>Die Stromsparmassnahme wurde beim Lieferanten noch nicht ausgelöst! Als ausgelöste Massnahmen zählt der vorbehaltlose Beschluss zur Ausführung (Auftragserteilung) und nicht der Baubeginn. Ein Antrag muss darum vor der Auftragserteilung eingereicht werden.</t>
  </si>
  <si>
    <t>Kontaktperson bei grischconsulta</t>
  </si>
  <si>
    <t>Oliver Ringgenberg</t>
  </si>
  <si>
    <t>grischconsulta Beratungen AG</t>
  </si>
  <si>
    <t>Untere Industrie 11A</t>
  </si>
  <si>
    <t>CH-7304 Maienfeld</t>
  </si>
  <si>
    <t>oringgenberg@grischconsulta.ch</t>
  </si>
  <si>
    <t>Tel. +41 (0)81 354 98 00</t>
  </si>
  <si>
    <t>(Antriebs- und Steuerungsersatz, inkl. Eigenleistungen)</t>
  </si>
  <si>
    <t>Damit die Förderzusage gültig wird, müssen Sie diese mit Unterschrift &amp; Stempel bestätigen</t>
  </si>
  <si>
    <t>Weiteres Vorgehen</t>
  </si>
  <si>
    <t>1. Ihre Angaben werden geprüft - Sie erhalten den möglichen Förderbetrag schriftlich</t>
  </si>
  <si>
    <t>3. Sie realisieren Ihre Fördermassnahme</t>
  </si>
  <si>
    <r>
      <t xml:space="preserve">2. Sie bestätigen mit Stempel und Unterschrift die Richtigkeit der Angaben und das die Auftragserteilung noch </t>
    </r>
    <r>
      <rPr>
        <u/>
        <sz val="11"/>
        <color theme="1"/>
        <rFont val="Arial"/>
        <family val="2"/>
      </rPr>
      <t>nicht</t>
    </r>
    <r>
      <rPr>
        <sz val="11"/>
        <color theme="1"/>
        <rFont val="Arial"/>
        <family val="2"/>
      </rPr>
      <t xml:space="preserve"> erfolgt ist</t>
    </r>
  </si>
  <si>
    <t>Installateur / Planer</t>
  </si>
  <si>
    <t>4. Nach Abschluss der Arbeiten reichen Sie die Rechnung und einen Einzahlungsschein per Mail ein</t>
  </si>
  <si>
    <t>5. Der Förderbeitrag wird ausbezahlt</t>
  </si>
  <si>
    <t>Geplanter Bautermin</t>
  </si>
  <si>
    <t>Bemerkungen</t>
  </si>
  <si>
    <t>Die Massnahme muss bis am 31. Oktober 2027  umgesetzt und abgeschlossen werden.</t>
  </si>
  <si>
    <t>Max 300'000.-</t>
  </si>
  <si>
    <t>Kurzprüfung</t>
  </si>
  <si>
    <t>Massnahme 2: Vorzeitiger Ersatz von Schnee-Erzeugern</t>
  </si>
  <si>
    <t>Name Beschneiungsgebiet</t>
  </si>
  <si>
    <t>Standort Beschneiungsgebiet</t>
  </si>
  <si>
    <t>Anzahl (Stück)</t>
  </si>
  <si>
    <t>Hinweis: Nicht gefördert werden Anlagen, die älter als 20 Jahre sind</t>
  </si>
  <si>
    <t>[kW]</t>
  </si>
  <si>
    <t>Leistung pro Propellermaschine</t>
  </si>
  <si>
    <t>Leistung pro Kompressor</t>
  </si>
  <si>
    <t>Leistung pro Heizung</t>
  </si>
  <si>
    <t>Leistung pro Propeller Total</t>
  </si>
  <si>
    <t>Leistung der Anlage Total</t>
  </si>
  <si>
    <t>Betriebsstunden</t>
  </si>
  <si>
    <t>Wasserverbrauch</t>
  </si>
  <si>
    <t>Energieverbrauch</t>
  </si>
  <si>
    <t>Alte Anlage (Propellermaschinen)</t>
  </si>
  <si>
    <t>Neue Anlage (Propellermaschinen)</t>
  </si>
  <si>
    <t>Alte Anlage (Schneilanzen)</t>
  </si>
  <si>
    <t>Neue Anlage (Schneilanzen)</t>
  </si>
  <si>
    <t>Ersatz von Schneeerzeugern</t>
  </si>
  <si>
    <t>Alte Anlage</t>
  </si>
  <si>
    <t>Neue Anlage</t>
  </si>
  <si>
    <t>Einheit</t>
  </si>
  <si>
    <t>Feuchtkugeltemperatur</t>
  </si>
  <si>
    <t>Wassertemperatur</t>
  </si>
  <si>
    <t>Sie können optional die Effizienzsteigerung der Schneeerzeuger nachweisen.</t>
  </si>
  <si>
    <t>Bitte füllen Sie dafür die Tabelle aus:</t>
  </si>
  <si>
    <t>Schneequalität</t>
  </si>
  <si>
    <t>Wasserdurchsatz</t>
  </si>
  <si>
    <t>Schneemenge</t>
  </si>
  <si>
    <t>Stromverbrauch</t>
  </si>
  <si>
    <t>°C</t>
  </si>
  <si>
    <t>Einstellung</t>
  </si>
  <si>
    <t>m3/h</t>
  </si>
  <si>
    <t>kWh</t>
  </si>
  <si>
    <t>Leistung pro Schneilanze</t>
  </si>
  <si>
    <t>Leistung pro Schneilanze Total</t>
  </si>
  <si>
    <t>PLZ / Ort</t>
  </si>
  <si>
    <t>Datum</t>
  </si>
  <si>
    <t>Zustimmung zu elektronischer Kommunikation und der Speicherung von Informationen</t>
  </si>
  <si>
    <t>Vorbehaltloser Beschluss der Ausführung noch nicht erfolgt</t>
  </si>
  <si>
    <t>Bei beiden Anlagen ist die gleiche Schneequalität, Feuchtkugel-temperatur und Wassertemperatur anzugeben. Diese Werte müssen zudem Praxiswerten entsprechen.</t>
  </si>
  <si>
    <t>Feuchtkugeltemperatur unterschiedlich</t>
  </si>
  <si>
    <t>Weniger als 20 Jahre alt</t>
  </si>
  <si>
    <t>Wassertemperatur unterschiedlich</t>
  </si>
  <si>
    <t>Schneequalität unterschiedlich</t>
  </si>
  <si>
    <t>Besteht für das Unternehmen eine gesetzliche Zielvereinbarung oder ein Energieaudit, und ergeben sich daraus verpflichtende Massnahmen?</t>
  </si>
  <si>
    <t>Hersteller + Typ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</si>
</sst>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Arial"/>
      <family val="2"/>
    </font>
    <font>
      <sz val="10"/>
      <color theme="1"/>
      <name val="Arial"/>
      <family val="2"/>
    </font>
    <font>
      <u/>
      <sz val="11"/>
      <color theme="10"/>
      <name val="Calibri"/>
      <family val="2"/>
      <scheme val="minor"/>
    </font>
    <font>
      <sz val="11"/>
      <color theme="1"/>
      <name val="Arial"/>
      <family val="2"/>
    </font>
    <font>
      <b/>
      <sz val="17"/>
      <color theme="1"/>
      <name val="Arial"/>
      <family val="2"/>
    </font>
    <font>
      <sz val="16"/>
      <color rgb="FFFF0000"/>
      <name val="Arial"/>
      <family val="2"/>
    </font>
    <font>
      <b/>
      <sz val="18"/>
      <color theme="9"/>
      <name val="Arial"/>
      <family val="2"/>
    </font>
    <font>
      <sz val="16"/>
      <color theme="1"/>
      <name val="Arial"/>
      <family val="2"/>
    </font>
    <font>
      <u/>
      <sz val="11"/>
      <color theme="10"/>
      <name val="Arial"/>
      <family val="2"/>
    </font>
    <font>
      <sz val="11"/>
      <color theme="0"/>
      <name val="Arial"/>
      <family val="2"/>
    </font>
    <font>
      <u/>
      <sz val="11"/>
      <color theme="1"/>
      <name val="Arial"/>
      <family val="2"/>
    </font>
    <font>
      <sz val="8"/>
      <color rgb="FF000000"/>
      <name val="Segoe UI"/>
      <family val="2"/>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4" fillId="2" borderId="0" xfId="0" applyFont="1" applyFill="1"/>
    <xf numFmtId="0" fontId="4" fillId="2" borderId="8" xfId="0" applyFont="1" applyFill="1" applyBorder="1"/>
    <xf numFmtId="0" fontId="4" fillId="2" borderId="9" xfId="0" applyFont="1" applyFill="1" applyBorder="1"/>
    <xf numFmtId="0" fontId="5" fillId="2" borderId="0" xfId="0" applyFont="1" applyFill="1"/>
    <xf numFmtId="0" fontId="4" fillId="3" borderId="0" xfId="0" applyFont="1" applyFill="1"/>
    <xf numFmtId="0" fontId="4" fillId="2" borderId="0" xfId="0" applyFont="1" applyFill="1" applyAlignment="1">
      <alignment horizontal="center" vertical="center"/>
    </xf>
    <xf numFmtId="0" fontId="9" fillId="2" borderId="0" xfId="1" applyFont="1" applyFill="1" applyBorder="1"/>
    <xf numFmtId="0" fontId="4" fillId="2" borderId="10" xfId="0" applyFont="1" applyFill="1" applyBorder="1"/>
    <xf numFmtId="0" fontId="4" fillId="2" borderId="11" xfId="0" applyFont="1" applyFill="1" applyBorder="1"/>
    <xf numFmtId="0" fontId="4" fillId="2" borderId="12" xfId="0" applyFont="1" applyFill="1" applyBorder="1"/>
    <xf numFmtId="0" fontId="4" fillId="2" borderId="4" xfId="0" applyFont="1" applyFill="1" applyBorder="1"/>
    <xf numFmtId="0" fontId="4" fillId="2" borderId="4" xfId="0" applyFont="1" applyFill="1" applyBorder="1" applyAlignment="1">
      <alignment vertical="top" wrapText="1"/>
    </xf>
    <xf numFmtId="0" fontId="4" fillId="2" borderId="2" xfId="0" applyFont="1" applyFill="1" applyBorder="1"/>
    <xf numFmtId="0" fontId="4" fillId="2" borderId="3" xfId="0" applyFont="1" applyFill="1" applyBorder="1"/>
    <xf numFmtId="0" fontId="4" fillId="2" borderId="5" xfId="0" applyFont="1" applyFill="1" applyBorder="1"/>
    <xf numFmtId="0" fontId="10" fillId="2" borderId="0" xfId="0" applyFont="1" applyFill="1"/>
    <xf numFmtId="0" fontId="4" fillId="3" borderId="1" xfId="0" applyFont="1" applyFill="1" applyBorder="1" applyProtection="1">
      <protection locked="0"/>
    </xf>
    <xf numFmtId="4" fontId="4" fillId="3" borderId="1" xfId="0" applyNumberFormat="1" applyFont="1" applyFill="1" applyBorder="1" applyProtection="1">
      <protection locked="0"/>
    </xf>
    <xf numFmtId="0" fontId="10" fillId="2" borderId="0" xfId="0" applyFont="1" applyFill="1" applyProtection="1">
      <protection locked="0" hidden="1"/>
    </xf>
    <xf numFmtId="0" fontId="4" fillId="2" borderId="4" xfId="0" applyFont="1" applyFill="1" applyBorder="1" applyAlignment="1">
      <alignment vertical="top"/>
    </xf>
    <xf numFmtId="49" fontId="4" fillId="3" borderId="1" xfId="0" applyNumberFormat="1" applyFont="1" applyFill="1" applyBorder="1" applyProtection="1">
      <protection locked="0"/>
    </xf>
    <xf numFmtId="0" fontId="0" fillId="4" borderId="0" xfId="0" applyFill="1"/>
    <xf numFmtId="3" fontId="0" fillId="4" borderId="0" xfId="0" applyNumberFormat="1" applyFill="1"/>
    <xf numFmtId="0" fontId="13" fillId="2" borderId="4" xfId="0" applyFont="1" applyFill="1" applyBorder="1"/>
    <xf numFmtId="0" fontId="2" fillId="2" borderId="0" xfId="0" applyFont="1" applyFill="1" applyAlignment="1">
      <alignment vertical="top"/>
    </xf>
    <xf numFmtId="1" fontId="4" fillId="3" borderId="1" xfId="0" applyNumberFormat="1" applyFont="1" applyFill="1" applyBorder="1" applyProtection="1">
      <protection locked="0"/>
    </xf>
    <xf numFmtId="1" fontId="4" fillId="2" borderId="0" xfId="0" applyNumberFormat="1" applyFont="1" applyFill="1"/>
    <xf numFmtId="1" fontId="0" fillId="4" borderId="0" xfId="0" applyNumberFormat="1" applyFill="1"/>
    <xf numFmtId="4" fontId="4" fillId="3" borderId="1" xfId="0" applyNumberFormat="1" applyFont="1" applyFill="1" applyBorder="1"/>
    <xf numFmtId="14" fontId="0" fillId="4" borderId="0" xfId="0" applyNumberFormat="1" applyFill="1"/>
    <xf numFmtId="0" fontId="1" fillId="2" borderId="4" xfId="0" applyFont="1" applyFill="1" applyBorder="1" applyAlignment="1">
      <alignment horizontal="left" vertical="center"/>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8" fillId="2" borderId="0" xfId="0" applyFont="1" applyFill="1" applyAlignment="1">
      <alignment horizontal="left" vertical="top" wrapText="1"/>
    </xf>
    <xf numFmtId="0" fontId="8" fillId="2" borderId="9" xfId="0" applyFont="1" applyFill="1" applyBorder="1" applyAlignment="1">
      <alignment horizontal="left" vertical="top" wrapText="1"/>
    </xf>
    <xf numFmtId="49" fontId="4" fillId="3" borderId="1" xfId="0" applyNumberFormat="1" applyFont="1" applyFill="1" applyBorder="1" applyAlignment="1" applyProtection="1">
      <alignment horizontal="left" vertical="top"/>
      <protection locked="0"/>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7" fillId="2" borderId="6" xfId="0" applyFont="1" applyFill="1" applyBorder="1" applyAlignment="1">
      <alignment horizontal="right"/>
    </xf>
    <xf numFmtId="0" fontId="7" fillId="2" borderId="7" xfId="0" applyFont="1" applyFill="1" applyBorder="1" applyAlignment="1">
      <alignment horizontal="right"/>
    </xf>
    <xf numFmtId="0" fontId="2" fillId="2" borderId="0" xfId="0" applyFont="1" applyFill="1" applyAlignment="1">
      <alignment horizontal="left" vertical="top" wrapText="1"/>
    </xf>
    <xf numFmtId="0" fontId="2" fillId="2" borderId="13" xfId="0" applyFont="1" applyFill="1" applyBorder="1" applyAlignment="1">
      <alignment horizontal="left" vertical="top" wrapText="1"/>
    </xf>
    <xf numFmtId="0" fontId="4" fillId="2" borderId="0" xfId="0" applyFont="1" applyFill="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I$2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21</xdr:row>
          <xdr:rowOff>361950</xdr:rowOff>
        </xdr:from>
        <xdr:to>
          <xdr:col>2</xdr:col>
          <xdr:colOff>1104900</xdr:colOff>
          <xdr:row>21</xdr:row>
          <xdr:rowOff>571500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1209675</xdr:colOff>
          <xdr:row>21</xdr:row>
          <xdr:rowOff>361950</xdr:rowOff>
        </xdr:from>
        <xdr:to>
          <xdr:col>2</xdr:col>
          <xdr:colOff>2105025</xdr:colOff>
          <xdr:row>21</xdr:row>
          <xdr:rowOff>571500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9525</xdr:colOff>
          <xdr:row>22</xdr:row>
          <xdr:rowOff>9525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xdr:from>
      <xdr:col>0</xdr:col>
      <xdr:colOff>117792</xdr:colOff>
      <xdr:row>166</xdr:row>
      <xdr:rowOff>196535</xdr:rowOff>
    </xdr:from>
    <xdr:to>
      <xdr:col>0</xdr:col>
      <xdr:colOff>451167</xdr:colOff>
      <xdr:row>166</xdr:row>
      <xdr:rowOff>365445</xdr:rowOff>
    </xdr:to>
    <xdr:sp macro="" textlink="">
      <xdr:nvSpPr>
        <xdr:cNvPr id="2" name="L-Form 1">
          <a:extLst>
            <a:ext uri="{FF2B5EF4-FFF2-40B4-BE49-F238E27FC236}">
              <a16:creationId xmlns:a16="http://schemas.microsoft.com/office/drawing/2014/main" id="{D73B76FF-3C31-00AE-D0B0-E83B67D2CE56}"/>
            </a:ext>
          </a:extLst>
        </xdr:cNvPr>
        <xdr:cNvSpPr/>
      </xdr:nvSpPr>
      <xdr:spPr>
        <a:xfrm rot="2980749" flipH="1">
          <a:off x="200025" y="20412077"/>
          <a:ext cx="168910" cy="333375"/>
        </a:xfrm>
        <a:prstGeom prst="corner">
          <a:avLst>
            <a:gd name="adj1" fmla="val 27033"/>
            <a:gd name="adj2" fmla="val 25806"/>
          </a:avLst>
        </a:prstGeom>
      </xdr:spPr>
      <xdr:style>
        <a:lnRef idx="2">
          <a:schemeClr val="accent3">
            <a:shade val="15000"/>
          </a:schemeClr>
        </a:lnRef>
        <a:fillRef idx="1">
          <a:schemeClr val="accent3"/>
        </a:fillRef>
        <a:effectRef idx="0">
          <a:schemeClr val="accent3"/>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e-CH"/>
        </a:p>
      </xdr:txBody>
    </xdr:sp>
    <xdr:clientData/>
  </xdr:twoCellAnchor>
  <xdr:twoCellAnchor>
    <xdr:from>
      <xdr:col>0</xdr:col>
      <xdr:colOff>117793</xdr:colOff>
      <xdr:row>168</xdr:row>
      <xdr:rowOff>339408</xdr:rowOff>
    </xdr:from>
    <xdr:to>
      <xdr:col>0</xdr:col>
      <xdr:colOff>451168</xdr:colOff>
      <xdr:row>168</xdr:row>
      <xdr:rowOff>508318</xdr:rowOff>
    </xdr:to>
    <xdr:sp macro="" textlink="">
      <xdr:nvSpPr>
        <xdr:cNvPr id="3" name="L-Form 2">
          <a:extLst>
            <a:ext uri="{FF2B5EF4-FFF2-40B4-BE49-F238E27FC236}">
              <a16:creationId xmlns:a16="http://schemas.microsoft.com/office/drawing/2014/main" id="{C7BEC583-C5A1-6584-C9AD-4687621C7E62}"/>
            </a:ext>
          </a:extLst>
        </xdr:cNvPr>
        <xdr:cNvSpPr/>
      </xdr:nvSpPr>
      <xdr:spPr>
        <a:xfrm rot="2980749" flipH="1">
          <a:off x="200026" y="21240750"/>
          <a:ext cx="168910" cy="333375"/>
        </a:xfrm>
        <a:prstGeom prst="corner">
          <a:avLst>
            <a:gd name="adj1" fmla="val 27033"/>
            <a:gd name="adj2" fmla="val 25806"/>
          </a:avLst>
        </a:prstGeom>
      </xdr:spPr>
      <xdr:style>
        <a:lnRef idx="2">
          <a:schemeClr val="accent3">
            <a:shade val="15000"/>
          </a:schemeClr>
        </a:lnRef>
        <a:fillRef idx="1">
          <a:schemeClr val="accent3"/>
        </a:fillRef>
        <a:effectRef idx="0">
          <a:schemeClr val="accent3"/>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e-CH"/>
        </a:p>
      </xdr:txBody>
    </xdr:sp>
    <xdr:clientData/>
  </xdr:twoCellAnchor>
  <xdr:twoCellAnchor>
    <xdr:from>
      <xdr:col>0</xdr:col>
      <xdr:colOff>133350</xdr:colOff>
      <xdr:row>170</xdr:row>
      <xdr:rowOff>1</xdr:rowOff>
    </xdr:from>
    <xdr:to>
      <xdr:col>0</xdr:col>
      <xdr:colOff>466725</xdr:colOff>
      <xdr:row>170</xdr:row>
      <xdr:rowOff>168911</xdr:rowOff>
    </xdr:to>
    <xdr:sp macro="" textlink="">
      <xdr:nvSpPr>
        <xdr:cNvPr id="4" name="L-Form 3">
          <a:extLst>
            <a:ext uri="{FF2B5EF4-FFF2-40B4-BE49-F238E27FC236}">
              <a16:creationId xmlns:a16="http://schemas.microsoft.com/office/drawing/2014/main" id="{3314B19A-CF8C-4635-A4C8-40627CBD8344}"/>
            </a:ext>
          </a:extLst>
        </xdr:cNvPr>
        <xdr:cNvSpPr/>
      </xdr:nvSpPr>
      <xdr:spPr>
        <a:xfrm rot="2980749" flipH="1">
          <a:off x="215583" y="21015643"/>
          <a:ext cx="168910" cy="333375"/>
        </a:xfrm>
        <a:prstGeom prst="corner">
          <a:avLst>
            <a:gd name="adj1" fmla="val 27033"/>
            <a:gd name="adj2" fmla="val 25806"/>
          </a:avLst>
        </a:prstGeom>
      </xdr:spPr>
      <xdr:style>
        <a:lnRef idx="2">
          <a:schemeClr val="accent3">
            <a:shade val="15000"/>
          </a:schemeClr>
        </a:lnRef>
        <a:fillRef idx="1">
          <a:schemeClr val="accent3"/>
        </a:fillRef>
        <a:effectRef idx="0">
          <a:schemeClr val="accent3"/>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e-CH"/>
        </a:p>
      </xdr:txBody>
    </xdr:sp>
    <xdr:clientData/>
  </xdr:twoCellAnchor>
  <xdr:twoCellAnchor editAs="oneCell">
    <xdr:from>
      <xdr:col>2</xdr:col>
      <xdr:colOff>571500</xdr:colOff>
      <xdr:row>0</xdr:row>
      <xdr:rowOff>88721</xdr:rowOff>
    </xdr:from>
    <xdr:to>
      <xdr:col>2</xdr:col>
      <xdr:colOff>2076451</xdr:colOff>
      <xdr:row>3</xdr:row>
      <xdr:rowOff>57149</xdr:rowOff>
    </xdr:to>
    <xdr:pic>
      <xdr:nvPicPr>
        <xdr:cNvPr id="5" name="Grafik 4">
          <a:extLst>
            <a:ext uri="{FF2B5EF4-FFF2-40B4-BE49-F238E27FC236}">
              <a16:creationId xmlns:a16="http://schemas.microsoft.com/office/drawing/2014/main" id="{04D490DA-9900-5503-A270-2F7DAAEF8E3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4827" b="24335"/>
        <a:stretch/>
      </xdr:blipFill>
      <xdr:spPr bwMode="auto">
        <a:xfrm>
          <a:off x="3571875" y="88721"/>
          <a:ext cx="1504951" cy="51135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4</xdr:col>
      <xdr:colOff>361950</xdr:colOff>
      <xdr:row>0</xdr:row>
      <xdr:rowOff>171451</xdr:rowOff>
    </xdr:from>
    <xdr:to>
      <xdr:col>6</xdr:col>
      <xdr:colOff>773363</xdr:colOff>
      <xdr:row>3</xdr:row>
      <xdr:rowOff>1</xdr:rowOff>
    </xdr:to>
    <xdr:pic>
      <xdr:nvPicPr>
        <xdr:cNvPr id="6" name="Grafik 5" descr="default-logo">
          <a:extLst>
            <a:ext uri="{FF2B5EF4-FFF2-40B4-BE49-F238E27FC236}">
              <a16:creationId xmlns:a16="http://schemas.microsoft.com/office/drawing/2014/main" id="{3B80AC34-6F53-CEDE-2C23-1093B2C2D6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48450" y="171451"/>
          <a:ext cx="2005263"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oringgenberg@grischconsulta.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191"/>
  <sheetViews>
    <sheetView tabSelected="1" workbookViewId="0">
      <selection activeCell="C10" sqref="C10"/>
    </sheetView>
    <sheetView tabSelected="1" workbookViewId="1">
      <selection activeCell="C10" sqref="C10"/>
    </sheetView>
  </sheetViews>
  <sheetFormatPr baseColWidth="10" defaultColWidth="8.7109375" defaultRowHeight="14.25" x14ac:dyDescent="0.2"/>
  <cols>
    <col min="1" max="1" width="8.7109375" style="1"/>
    <col min="2" max="2" width="34.140625" style="1" customWidth="1"/>
    <col min="3" max="3" width="39.42578125" style="1" customWidth="1"/>
    <col min="4" max="8" width="12" style="1" customWidth="1"/>
    <col min="9" max="9" width="8.7109375" style="1"/>
    <col min="10" max="10" width="9.28515625" style="1" bestFit="1" customWidth="1"/>
    <col min="11" max="11" width="9.140625" style="1" bestFit="1" customWidth="1"/>
    <col min="12" max="16384" width="8.7109375" style="1"/>
  </cols>
  <sheetData>
    <row r="1" spans="1:8" x14ac:dyDescent="0.2">
      <c r="A1" s="2"/>
      <c r="H1" s="3"/>
    </row>
    <row r="2" spans="1:8" ht="15" x14ac:dyDescent="0.25">
      <c r="A2" s="2"/>
      <c r="B2" s="1" t="s">
        <v>10</v>
      </c>
      <c r="C2"/>
      <c r="F2"/>
      <c r="H2" s="3"/>
    </row>
    <row r="3" spans="1:8" x14ac:dyDescent="0.2">
      <c r="A3" s="2"/>
      <c r="B3" s="1" t="s">
        <v>9</v>
      </c>
      <c r="H3" s="3"/>
    </row>
    <row r="4" spans="1:8" x14ac:dyDescent="0.2">
      <c r="A4" s="2"/>
      <c r="H4" s="3"/>
    </row>
    <row r="5" spans="1:8" ht="21.75" x14ac:dyDescent="0.3">
      <c r="A5" s="2"/>
      <c r="B5" s="4" t="s">
        <v>38</v>
      </c>
      <c r="H5" s="3"/>
    </row>
    <row r="6" spans="1:8" x14ac:dyDescent="0.2">
      <c r="A6" s="2"/>
      <c r="H6" s="3"/>
    </row>
    <row r="7" spans="1:8" x14ac:dyDescent="0.2">
      <c r="A7" s="2"/>
      <c r="H7" s="3"/>
    </row>
    <row r="8" spans="1:8" x14ac:dyDescent="0.2">
      <c r="A8" s="2"/>
      <c r="B8" s="11" t="s">
        <v>5</v>
      </c>
      <c r="H8" s="3"/>
    </row>
    <row r="9" spans="1:8" ht="9" customHeight="1" x14ac:dyDescent="0.2">
      <c r="A9" s="2"/>
      <c r="B9" s="11"/>
      <c r="H9" s="3"/>
    </row>
    <row r="10" spans="1:8" x14ac:dyDescent="0.2">
      <c r="A10" s="2"/>
      <c r="B10" s="11" t="s">
        <v>7</v>
      </c>
      <c r="C10" s="17"/>
      <c r="H10" s="3"/>
    </row>
    <row r="11" spans="1:8" ht="9" customHeight="1" x14ac:dyDescent="0.2">
      <c r="A11" s="2"/>
      <c r="B11" s="11"/>
      <c r="H11" s="3"/>
    </row>
    <row r="12" spans="1:8" x14ac:dyDescent="0.2">
      <c r="A12" s="2"/>
      <c r="B12" s="11" t="s">
        <v>1</v>
      </c>
      <c r="C12" s="17"/>
      <c r="H12" s="3"/>
    </row>
    <row r="13" spans="1:8" ht="9" customHeight="1" x14ac:dyDescent="0.2">
      <c r="A13" s="2"/>
      <c r="B13" s="11"/>
      <c r="H13" s="3"/>
    </row>
    <row r="14" spans="1:8" x14ac:dyDescent="0.2">
      <c r="A14" s="2"/>
      <c r="B14" s="11" t="s">
        <v>4</v>
      </c>
      <c r="C14" s="17"/>
      <c r="H14" s="3"/>
    </row>
    <row r="15" spans="1:8" ht="9" customHeight="1" x14ac:dyDescent="0.2">
      <c r="A15" s="2"/>
      <c r="B15" s="11"/>
      <c r="H15" s="3"/>
    </row>
    <row r="16" spans="1:8" x14ac:dyDescent="0.2">
      <c r="A16" s="2"/>
      <c r="B16" s="11" t="s">
        <v>74</v>
      </c>
      <c r="C16" s="17"/>
      <c r="H16" s="3"/>
    </row>
    <row r="17" spans="1:14" ht="9" customHeight="1" x14ac:dyDescent="0.2">
      <c r="A17" s="2"/>
      <c r="B17" s="11"/>
      <c r="H17" s="3"/>
    </row>
    <row r="18" spans="1:14" x14ac:dyDescent="0.2">
      <c r="A18" s="2"/>
      <c r="B18" s="11" t="s">
        <v>2</v>
      </c>
      <c r="C18" s="21"/>
      <c r="H18" s="3"/>
    </row>
    <row r="19" spans="1:14" ht="9" customHeight="1" x14ac:dyDescent="0.2">
      <c r="A19" s="2"/>
      <c r="B19" s="11"/>
      <c r="H19" s="3"/>
    </row>
    <row r="20" spans="1:14" x14ac:dyDescent="0.2">
      <c r="A20" s="2"/>
      <c r="B20" s="11" t="s">
        <v>3</v>
      </c>
      <c r="C20" s="17"/>
      <c r="H20" s="3"/>
    </row>
    <row r="21" spans="1:14" ht="9" customHeight="1" x14ac:dyDescent="0.2">
      <c r="A21" s="2"/>
      <c r="B21" s="11"/>
      <c r="H21" s="3"/>
    </row>
    <row r="22" spans="1:14" ht="71.25" x14ac:dyDescent="0.2">
      <c r="A22" s="2"/>
      <c r="B22" s="12" t="s">
        <v>83</v>
      </c>
      <c r="C22" s="5"/>
      <c r="H22" s="3"/>
      <c r="I22" s="19">
        <v>0</v>
      </c>
      <c r="J22" s="16"/>
      <c r="K22" s="16"/>
      <c r="L22" s="16"/>
      <c r="M22" s="16"/>
      <c r="N22" s="16"/>
    </row>
    <row r="23" spans="1:14" ht="50.25" customHeight="1" x14ac:dyDescent="0.2">
      <c r="A23" s="2"/>
      <c r="H23" s="3"/>
      <c r="I23" s="16"/>
      <c r="J23" s="16"/>
      <c r="K23" s="16"/>
      <c r="L23" s="16"/>
      <c r="M23" s="16"/>
      <c r="N23" s="16"/>
    </row>
    <row r="24" spans="1:14" x14ac:dyDescent="0.2">
      <c r="A24" s="2"/>
      <c r="B24" s="11" t="s">
        <v>30</v>
      </c>
      <c r="H24" s="3"/>
      <c r="I24" s="16"/>
      <c r="J24" s="16"/>
      <c r="K24" s="16"/>
      <c r="L24" s="16"/>
      <c r="M24" s="16"/>
      <c r="N24" s="16"/>
    </row>
    <row r="25" spans="1:14" ht="9" customHeight="1" x14ac:dyDescent="0.2">
      <c r="A25" s="2"/>
      <c r="B25" s="11"/>
      <c r="H25" s="3"/>
      <c r="I25" s="16"/>
      <c r="J25" s="16"/>
      <c r="K25" s="16"/>
      <c r="L25" s="16"/>
      <c r="M25" s="16"/>
      <c r="N25" s="16"/>
    </row>
    <row r="26" spans="1:14" x14ac:dyDescent="0.2">
      <c r="A26" s="2"/>
      <c r="B26" s="11" t="s">
        <v>0</v>
      </c>
      <c r="C26" s="17"/>
      <c r="H26" s="3"/>
      <c r="I26" s="16"/>
      <c r="J26" s="16"/>
      <c r="K26" s="16"/>
      <c r="L26" s="16"/>
      <c r="M26" s="16"/>
      <c r="N26" s="16"/>
    </row>
    <row r="27" spans="1:14" ht="9" customHeight="1" x14ac:dyDescent="0.2">
      <c r="A27" s="2"/>
      <c r="B27" s="11"/>
      <c r="H27" s="3"/>
      <c r="I27" s="16"/>
      <c r="J27" s="16"/>
      <c r="K27" s="16"/>
      <c r="L27" s="16"/>
      <c r="M27" s="16"/>
      <c r="N27" s="16"/>
    </row>
    <row r="28" spans="1:14" x14ac:dyDescent="0.2">
      <c r="A28" s="2"/>
      <c r="B28" s="11" t="s">
        <v>4</v>
      </c>
      <c r="C28" s="17"/>
      <c r="H28" s="3"/>
      <c r="I28" s="16"/>
      <c r="J28" s="16"/>
      <c r="K28" s="16"/>
      <c r="L28" s="16"/>
      <c r="M28" s="16"/>
      <c r="N28" s="16"/>
    </row>
    <row r="29" spans="1:14" ht="9" customHeight="1" x14ac:dyDescent="0.2">
      <c r="A29" s="2"/>
      <c r="B29" s="11"/>
      <c r="H29" s="3"/>
      <c r="I29" s="16"/>
      <c r="J29" s="16"/>
      <c r="K29" s="16"/>
      <c r="L29" s="16"/>
      <c r="M29" s="16"/>
      <c r="N29" s="16"/>
    </row>
    <row r="30" spans="1:14" x14ac:dyDescent="0.2">
      <c r="A30" s="2"/>
      <c r="B30" s="11" t="s">
        <v>1</v>
      </c>
      <c r="C30" s="17"/>
      <c r="H30" s="3"/>
      <c r="I30" s="16"/>
      <c r="J30" s="16"/>
      <c r="K30" s="16"/>
      <c r="L30" s="16"/>
      <c r="M30" s="16"/>
      <c r="N30" s="16"/>
    </row>
    <row r="31" spans="1:14" ht="9" customHeight="1" x14ac:dyDescent="0.2">
      <c r="A31" s="2"/>
      <c r="B31" s="11"/>
      <c r="H31" s="3"/>
      <c r="I31" s="16"/>
      <c r="J31" s="16"/>
      <c r="K31" s="16"/>
      <c r="L31" s="16"/>
      <c r="M31" s="16"/>
      <c r="N31" s="16"/>
    </row>
    <row r="32" spans="1:14" x14ac:dyDescent="0.2">
      <c r="A32" s="2"/>
      <c r="B32" s="11" t="s">
        <v>2</v>
      </c>
      <c r="C32" s="21"/>
      <c r="H32" s="3"/>
      <c r="I32" s="16"/>
      <c r="J32" s="16"/>
      <c r="K32" s="16"/>
      <c r="L32" s="16"/>
      <c r="M32" s="16"/>
      <c r="N32" s="16"/>
    </row>
    <row r="33" spans="1:14" ht="9" customHeight="1" x14ac:dyDescent="0.2">
      <c r="A33" s="2"/>
      <c r="B33" s="11"/>
      <c r="H33" s="3"/>
      <c r="I33" s="16"/>
      <c r="J33" s="16"/>
      <c r="K33" s="16"/>
      <c r="L33" s="16"/>
      <c r="M33" s="16"/>
      <c r="N33" s="16"/>
    </row>
    <row r="34" spans="1:14" x14ac:dyDescent="0.2">
      <c r="A34" s="2"/>
      <c r="B34" s="11" t="s">
        <v>3</v>
      </c>
      <c r="C34" s="17"/>
      <c r="H34" s="3"/>
      <c r="I34" s="16"/>
      <c r="J34" s="16"/>
      <c r="K34" s="16"/>
      <c r="L34" s="16"/>
      <c r="M34" s="16"/>
      <c r="N34" s="16"/>
    </row>
    <row r="35" spans="1:14" ht="50.25" customHeight="1" x14ac:dyDescent="0.2">
      <c r="A35" s="2"/>
      <c r="H35" s="3"/>
      <c r="I35" s="16"/>
      <c r="J35" s="16"/>
      <c r="K35" s="16"/>
      <c r="L35" s="16"/>
      <c r="M35" s="16"/>
      <c r="N35" s="16"/>
    </row>
    <row r="36" spans="1:14" x14ac:dyDescent="0.2">
      <c r="A36" s="2"/>
      <c r="B36" s="11" t="s">
        <v>39</v>
      </c>
      <c r="C36" s="17"/>
      <c r="H36" s="3"/>
      <c r="I36" s="16"/>
      <c r="J36" s="16"/>
      <c r="K36" s="16"/>
      <c r="L36" s="16"/>
      <c r="M36" s="16"/>
      <c r="N36" s="16"/>
    </row>
    <row r="37" spans="1:14" ht="9" customHeight="1" x14ac:dyDescent="0.2">
      <c r="A37" s="2"/>
      <c r="B37" s="11"/>
      <c r="H37" s="3"/>
      <c r="I37" s="16"/>
      <c r="J37" s="16"/>
      <c r="K37" s="16"/>
      <c r="L37" s="16"/>
      <c r="M37" s="16"/>
      <c r="N37" s="16"/>
    </row>
    <row r="38" spans="1:14" x14ac:dyDescent="0.2">
      <c r="A38" s="2"/>
      <c r="B38" s="11" t="s">
        <v>40</v>
      </c>
      <c r="C38" s="17"/>
      <c r="D38" s="1" t="s">
        <v>8</v>
      </c>
      <c r="H38" s="3"/>
      <c r="I38" s="16"/>
      <c r="J38" s="16"/>
      <c r="K38" s="16"/>
      <c r="L38" s="16"/>
      <c r="M38" s="16"/>
      <c r="N38" s="16"/>
    </row>
    <row r="39" spans="1:14" ht="9" customHeight="1" x14ac:dyDescent="0.2">
      <c r="A39" s="2"/>
      <c r="B39" s="11"/>
      <c r="H39" s="3"/>
      <c r="I39" s="16"/>
      <c r="J39" s="16"/>
      <c r="K39" s="16"/>
      <c r="L39" s="16"/>
      <c r="M39" s="16"/>
      <c r="N39" s="16"/>
    </row>
    <row r="40" spans="1:14" x14ac:dyDescent="0.2">
      <c r="A40" s="2"/>
      <c r="B40" s="11" t="s">
        <v>6</v>
      </c>
      <c r="C40" s="26"/>
      <c r="D40" s="31" t="s">
        <v>42</v>
      </c>
      <c r="E40" s="32"/>
      <c r="F40" s="32"/>
      <c r="G40" s="32"/>
      <c r="H40" s="33"/>
      <c r="I40" s="16"/>
      <c r="J40" s="16"/>
      <c r="K40" s="16"/>
      <c r="L40" s="16"/>
      <c r="M40" s="16"/>
      <c r="N40" s="16"/>
    </row>
    <row r="41" spans="1:14" ht="50.25" customHeight="1" x14ac:dyDescent="0.2">
      <c r="A41" s="2"/>
      <c r="E41" s="25"/>
      <c r="F41" s="25"/>
      <c r="G41" s="25"/>
      <c r="H41" s="3"/>
      <c r="I41" s="16"/>
      <c r="J41" s="16"/>
      <c r="K41" s="16"/>
      <c r="L41" s="16"/>
      <c r="M41" s="16"/>
      <c r="N41" s="16"/>
    </row>
    <row r="42" spans="1:14" ht="15" x14ac:dyDescent="0.25">
      <c r="A42" s="2"/>
      <c r="B42" s="24" t="s">
        <v>52</v>
      </c>
      <c r="H42" s="3"/>
      <c r="I42" s="16"/>
      <c r="J42" s="16"/>
      <c r="K42" s="16"/>
      <c r="L42" s="16"/>
      <c r="M42" s="16"/>
      <c r="N42" s="16"/>
    </row>
    <row r="43" spans="1:14" ht="9" customHeight="1" x14ac:dyDescent="0.2">
      <c r="A43" s="2"/>
      <c r="B43" s="11"/>
      <c r="H43" s="3"/>
      <c r="I43" s="16"/>
      <c r="J43" s="16"/>
      <c r="K43" s="16"/>
      <c r="L43" s="16"/>
      <c r="M43" s="16"/>
      <c r="N43" s="16"/>
    </row>
    <row r="44" spans="1:14" x14ac:dyDescent="0.2">
      <c r="A44" s="2"/>
      <c r="B44" s="11" t="s">
        <v>41</v>
      </c>
      <c r="C44" s="26"/>
      <c r="H44" s="3"/>
      <c r="I44" s="16"/>
      <c r="J44" s="16"/>
      <c r="K44" s="16"/>
      <c r="L44" s="16"/>
      <c r="M44" s="16"/>
      <c r="N44" s="16"/>
    </row>
    <row r="45" spans="1:14" ht="9" customHeight="1" x14ac:dyDescent="0.2">
      <c r="A45" s="2"/>
      <c r="B45" s="11"/>
      <c r="H45" s="3"/>
      <c r="I45" s="16"/>
      <c r="J45" s="16"/>
      <c r="K45" s="16"/>
      <c r="L45" s="16"/>
      <c r="M45" s="16"/>
      <c r="N45" s="16"/>
    </row>
    <row r="46" spans="1:14" x14ac:dyDescent="0.2">
      <c r="A46" s="2"/>
      <c r="B46" s="11" t="s">
        <v>84</v>
      </c>
      <c r="C46" s="17"/>
      <c r="H46" s="3"/>
      <c r="I46" s="16"/>
      <c r="J46" s="16"/>
      <c r="K46" s="16"/>
      <c r="L46" s="16"/>
      <c r="M46" s="16"/>
      <c r="N46" s="16"/>
    </row>
    <row r="47" spans="1:14" ht="9" customHeight="1" x14ac:dyDescent="0.2">
      <c r="A47" s="2"/>
      <c r="B47" s="11"/>
      <c r="H47" s="3"/>
      <c r="I47" s="16"/>
      <c r="J47" s="16"/>
      <c r="K47" s="16"/>
      <c r="L47" s="16"/>
      <c r="M47" s="16"/>
      <c r="N47" s="16"/>
    </row>
    <row r="48" spans="1:14" x14ac:dyDescent="0.2">
      <c r="A48" s="2"/>
      <c r="B48" s="11" t="s">
        <v>44</v>
      </c>
      <c r="C48" s="17"/>
      <c r="D48" s="1" t="s">
        <v>43</v>
      </c>
      <c r="H48" s="3"/>
      <c r="I48" s="16"/>
      <c r="J48" s="16"/>
      <c r="K48" s="16"/>
      <c r="L48" s="16"/>
      <c r="M48" s="16"/>
      <c r="N48" s="16"/>
    </row>
    <row r="49" spans="1:14" ht="9" customHeight="1" x14ac:dyDescent="0.2">
      <c r="A49" s="2"/>
      <c r="B49" s="11"/>
      <c r="H49" s="3"/>
      <c r="I49" s="16"/>
      <c r="J49" s="16"/>
      <c r="K49" s="16"/>
      <c r="L49" s="16"/>
      <c r="M49" s="16"/>
      <c r="N49" s="16"/>
    </row>
    <row r="50" spans="1:14" x14ac:dyDescent="0.2">
      <c r="A50" s="2"/>
      <c r="B50" s="11" t="s">
        <v>45</v>
      </c>
      <c r="C50" s="17"/>
      <c r="D50" s="1" t="s">
        <v>43</v>
      </c>
      <c r="H50" s="3"/>
      <c r="I50" s="16"/>
      <c r="J50" s="16"/>
      <c r="K50" s="16"/>
      <c r="L50" s="16"/>
      <c r="M50" s="16"/>
      <c r="N50" s="16"/>
    </row>
    <row r="51" spans="1:14" ht="9" customHeight="1" x14ac:dyDescent="0.2">
      <c r="A51" s="2"/>
      <c r="B51" s="11"/>
      <c r="H51" s="3"/>
      <c r="I51" s="16"/>
      <c r="J51" s="16"/>
      <c r="K51" s="16"/>
      <c r="L51" s="16"/>
      <c r="M51" s="16"/>
      <c r="N51" s="16"/>
    </row>
    <row r="52" spans="1:14" x14ac:dyDescent="0.2">
      <c r="A52" s="2"/>
      <c r="B52" s="11" t="s">
        <v>46</v>
      </c>
      <c r="C52" s="17"/>
      <c r="D52" s="1" t="s">
        <v>43</v>
      </c>
      <c r="H52" s="3"/>
      <c r="I52" s="16"/>
      <c r="J52" s="16"/>
      <c r="K52" s="16"/>
      <c r="L52" s="16"/>
      <c r="M52" s="16"/>
      <c r="N52" s="16"/>
    </row>
    <row r="53" spans="1:14" ht="9" customHeight="1" x14ac:dyDescent="0.2">
      <c r="A53" s="2"/>
      <c r="B53" s="11"/>
      <c r="H53" s="3"/>
      <c r="I53" s="16"/>
      <c r="J53" s="16"/>
      <c r="K53" s="16"/>
      <c r="L53" s="16"/>
      <c r="M53" s="16"/>
      <c r="N53" s="16"/>
    </row>
    <row r="54" spans="1:14" x14ac:dyDescent="0.2">
      <c r="A54" s="2"/>
      <c r="B54" s="11" t="s">
        <v>47</v>
      </c>
      <c r="C54" s="17"/>
      <c r="D54" s="1" t="s">
        <v>43</v>
      </c>
      <c r="H54" s="3"/>
      <c r="I54" s="16"/>
      <c r="J54" s="16"/>
      <c r="K54" s="16"/>
      <c r="L54" s="16"/>
      <c r="M54" s="16"/>
      <c r="N54" s="16"/>
    </row>
    <row r="55" spans="1:14" ht="9" customHeight="1" x14ac:dyDescent="0.2">
      <c r="A55" s="2"/>
      <c r="B55" s="11"/>
      <c r="H55" s="3"/>
      <c r="I55" s="16"/>
      <c r="J55" s="16"/>
      <c r="K55" s="16"/>
      <c r="L55" s="16"/>
      <c r="M55" s="16"/>
      <c r="N55" s="16"/>
    </row>
    <row r="56" spans="1:14" x14ac:dyDescent="0.2">
      <c r="A56" s="2"/>
      <c r="B56" s="11" t="s">
        <v>48</v>
      </c>
      <c r="C56" s="17"/>
      <c r="D56" s="1" t="s">
        <v>43</v>
      </c>
      <c r="H56" s="3"/>
      <c r="I56" s="16"/>
      <c r="J56" s="16"/>
      <c r="K56" s="16"/>
      <c r="L56" s="16"/>
      <c r="M56" s="16"/>
      <c r="N56" s="16"/>
    </row>
    <row r="57" spans="1:14" ht="50.25" customHeight="1" x14ac:dyDescent="0.2">
      <c r="A57" s="2"/>
      <c r="B57" s="11"/>
      <c r="H57" s="3"/>
      <c r="I57" s="16"/>
      <c r="J57" s="16"/>
      <c r="K57" s="16"/>
      <c r="L57" s="16"/>
      <c r="M57" s="16"/>
      <c r="N57" s="16"/>
    </row>
    <row r="58" spans="1:14" x14ac:dyDescent="0.2">
      <c r="A58" s="2"/>
      <c r="B58" s="11" t="s">
        <v>11</v>
      </c>
      <c r="D58" s="6" t="str">
        <f ca="1">YEAR(TODAY())-4  &amp; "/" &amp; YEAR(TODAY())-2003</f>
        <v>2021/22</v>
      </c>
      <c r="E58" s="6" t="str">
        <f ca="1">YEAR(TODAY())-3  &amp; "/" &amp; YEAR(TODAY())-2002</f>
        <v>2022/23</v>
      </c>
      <c r="F58" s="6" t="str">
        <f ca="1">YEAR(TODAY())-2  &amp; "/" &amp; YEAR(TODAY())-2001</f>
        <v>2023/24</v>
      </c>
      <c r="G58" s="6" t="s">
        <v>12</v>
      </c>
      <c r="H58" s="3"/>
    </row>
    <row r="59" spans="1:14" ht="9" customHeight="1" x14ac:dyDescent="0.2">
      <c r="A59" s="2"/>
      <c r="B59" s="11"/>
      <c r="H59" s="3"/>
    </row>
    <row r="60" spans="1:14" x14ac:dyDescent="0.2">
      <c r="A60" s="2"/>
      <c r="B60" s="11" t="s">
        <v>49</v>
      </c>
      <c r="D60" s="18"/>
      <c r="E60" s="18"/>
      <c r="F60" s="18"/>
      <c r="G60" s="29" t="str">
        <f>IF(SUM(D60:F60)&gt;0,AVERAGE(D60:F60),"")</f>
        <v/>
      </c>
      <c r="H60" s="3"/>
    </row>
    <row r="61" spans="1:14" ht="9" customHeight="1" x14ac:dyDescent="0.2">
      <c r="A61" s="2"/>
      <c r="B61" s="11"/>
      <c r="H61" s="3"/>
    </row>
    <row r="62" spans="1:14" x14ac:dyDescent="0.2">
      <c r="A62" s="2"/>
      <c r="B62" s="11" t="s">
        <v>50</v>
      </c>
      <c r="D62" s="18"/>
      <c r="E62" s="18"/>
      <c r="F62" s="18"/>
      <c r="G62" s="29" t="str">
        <f t="shared" ref="G62" si="0">IF(SUM(D62:F62)&gt;0,AVERAGE(D62:F62),"")</f>
        <v/>
      </c>
      <c r="H62" s="3"/>
    </row>
    <row r="63" spans="1:14" ht="9" customHeight="1" x14ac:dyDescent="0.2">
      <c r="A63" s="2"/>
      <c r="B63" s="11"/>
      <c r="H63" s="3"/>
    </row>
    <row r="64" spans="1:14" x14ac:dyDescent="0.2">
      <c r="A64" s="2"/>
      <c r="B64" s="11" t="s">
        <v>51</v>
      </c>
      <c r="D64" s="18"/>
      <c r="E64" s="18"/>
      <c r="F64" s="18"/>
      <c r="G64" s="29" t="str">
        <f>IF(SUM(D64:F64)&gt;0,AVERAGE(D64:F64),"")</f>
        <v/>
      </c>
      <c r="H64" s="3"/>
    </row>
    <row r="65" spans="1:14" ht="50.25" customHeight="1" x14ac:dyDescent="0.2">
      <c r="A65" s="2"/>
      <c r="B65" s="11"/>
      <c r="H65" s="3"/>
      <c r="I65" s="16"/>
      <c r="J65" s="16"/>
      <c r="K65" s="16"/>
      <c r="L65" s="16"/>
      <c r="M65" s="16"/>
      <c r="N65" s="16"/>
    </row>
    <row r="66" spans="1:14" ht="15" x14ac:dyDescent="0.25">
      <c r="A66" s="2"/>
      <c r="B66" s="24" t="s">
        <v>53</v>
      </c>
      <c r="H66" s="3"/>
      <c r="I66" s="16"/>
      <c r="J66" s="16"/>
      <c r="K66" s="16"/>
      <c r="L66" s="16"/>
      <c r="M66" s="16"/>
      <c r="N66" s="16"/>
    </row>
    <row r="67" spans="1:14" ht="9" customHeight="1" x14ac:dyDescent="0.2">
      <c r="A67" s="2"/>
      <c r="B67" s="11"/>
      <c r="H67" s="3"/>
      <c r="I67" s="16"/>
      <c r="J67" s="16"/>
      <c r="K67" s="16"/>
      <c r="L67" s="16"/>
      <c r="M67" s="16"/>
      <c r="N67" s="16"/>
    </row>
    <row r="68" spans="1:14" x14ac:dyDescent="0.2">
      <c r="A68" s="2"/>
      <c r="B68" s="11" t="s">
        <v>41</v>
      </c>
      <c r="C68" s="26"/>
      <c r="H68" s="3"/>
      <c r="I68" s="16"/>
      <c r="J68" s="16"/>
      <c r="K68" s="16"/>
      <c r="L68" s="16"/>
      <c r="M68" s="16"/>
      <c r="N68" s="16"/>
    </row>
    <row r="69" spans="1:14" ht="9" customHeight="1" x14ac:dyDescent="0.2">
      <c r="A69" s="2"/>
      <c r="B69" s="11"/>
      <c r="H69" s="3"/>
      <c r="I69" s="16"/>
      <c r="J69" s="16"/>
      <c r="K69" s="16"/>
      <c r="L69" s="16"/>
      <c r="M69" s="16"/>
      <c r="N69" s="16"/>
    </row>
    <row r="70" spans="1:14" x14ac:dyDescent="0.2">
      <c r="A70" s="2"/>
      <c r="B70" s="11" t="s">
        <v>84</v>
      </c>
      <c r="C70" s="17"/>
      <c r="H70" s="3"/>
      <c r="I70" s="16"/>
      <c r="J70" s="16"/>
      <c r="K70" s="16"/>
      <c r="L70" s="16"/>
      <c r="M70" s="16"/>
      <c r="N70" s="16"/>
    </row>
    <row r="71" spans="1:14" ht="9" customHeight="1" x14ac:dyDescent="0.2">
      <c r="A71" s="2"/>
      <c r="B71" s="11"/>
      <c r="H71" s="3"/>
      <c r="I71" s="16"/>
      <c r="J71" s="16"/>
      <c r="K71" s="16"/>
      <c r="L71" s="16"/>
      <c r="M71" s="16"/>
      <c r="N71" s="16"/>
    </row>
    <row r="72" spans="1:14" x14ac:dyDescent="0.2">
      <c r="A72" s="2"/>
      <c r="B72" s="11" t="s">
        <v>44</v>
      </c>
      <c r="C72" s="17"/>
      <c r="D72" s="1" t="s">
        <v>43</v>
      </c>
      <c r="H72" s="3"/>
      <c r="I72" s="16"/>
      <c r="J72" s="16"/>
      <c r="K72" s="16"/>
      <c r="L72" s="16"/>
      <c r="M72" s="16"/>
      <c r="N72" s="16"/>
    </row>
    <row r="73" spans="1:14" ht="9" customHeight="1" x14ac:dyDescent="0.2">
      <c r="A73" s="2"/>
      <c r="B73" s="11"/>
      <c r="H73" s="3"/>
      <c r="I73" s="16"/>
      <c r="J73" s="16"/>
      <c r="K73" s="16"/>
      <c r="L73" s="16"/>
      <c r="M73" s="16"/>
      <c r="N73" s="16"/>
    </row>
    <row r="74" spans="1:14" ht="14.1" customHeight="1" x14ac:dyDescent="0.2">
      <c r="A74" s="2"/>
      <c r="B74" s="11" t="s">
        <v>45</v>
      </c>
      <c r="C74" s="17"/>
      <c r="D74" s="1" t="s">
        <v>43</v>
      </c>
      <c r="E74" s="43" t="s">
        <v>78</v>
      </c>
      <c r="F74" s="43"/>
      <c r="G74" s="43"/>
      <c r="H74" s="3"/>
      <c r="I74" s="16"/>
      <c r="J74" s="16"/>
      <c r="K74" s="16"/>
      <c r="L74" s="16"/>
      <c r="M74" s="16"/>
      <c r="N74" s="16"/>
    </row>
    <row r="75" spans="1:14" ht="9" customHeight="1" x14ac:dyDescent="0.2">
      <c r="A75" s="2"/>
      <c r="B75" s="11"/>
      <c r="E75" s="43"/>
      <c r="F75" s="43"/>
      <c r="G75" s="43"/>
      <c r="H75" s="3"/>
      <c r="I75" s="16"/>
      <c r="J75" s="16"/>
      <c r="K75" s="16"/>
      <c r="L75" s="16"/>
      <c r="M75" s="16"/>
      <c r="N75" s="16"/>
    </row>
    <row r="76" spans="1:14" x14ac:dyDescent="0.2">
      <c r="A76" s="2"/>
      <c r="B76" s="11" t="s">
        <v>46</v>
      </c>
      <c r="C76" s="17"/>
      <c r="D76" s="1" t="s">
        <v>43</v>
      </c>
      <c r="E76" s="43"/>
      <c r="F76" s="43"/>
      <c r="G76" s="43"/>
      <c r="H76" s="3"/>
      <c r="I76" s="16"/>
      <c r="J76" s="16"/>
      <c r="K76" s="16"/>
      <c r="L76" s="16"/>
      <c r="M76" s="16"/>
      <c r="N76" s="16"/>
    </row>
    <row r="77" spans="1:14" ht="9" customHeight="1" x14ac:dyDescent="0.2">
      <c r="A77" s="2"/>
      <c r="B77" s="11"/>
      <c r="E77" s="43"/>
      <c r="F77" s="43"/>
      <c r="G77" s="43"/>
      <c r="H77" s="3"/>
      <c r="I77" s="16"/>
      <c r="M77" s="16"/>
      <c r="N77" s="16"/>
    </row>
    <row r="78" spans="1:14" x14ac:dyDescent="0.2">
      <c r="A78" s="2"/>
      <c r="B78" s="11" t="s">
        <v>47</v>
      </c>
      <c r="C78" s="17"/>
      <c r="D78" s="1" t="s">
        <v>43</v>
      </c>
      <c r="E78" s="43"/>
      <c r="F78" s="43"/>
      <c r="G78" s="43"/>
      <c r="H78" s="3"/>
      <c r="I78" s="16"/>
      <c r="M78" s="16"/>
      <c r="N78" s="16"/>
    </row>
    <row r="79" spans="1:14" ht="9" customHeight="1" x14ac:dyDescent="0.2">
      <c r="A79" s="2"/>
      <c r="B79" s="11"/>
      <c r="E79" s="43"/>
      <c r="F79" s="43"/>
      <c r="G79" s="43"/>
      <c r="H79" s="3"/>
      <c r="I79" s="16"/>
      <c r="M79" s="16"/>
      <c r="N79" s="16"/>
    </row>
    <row r="80" spans="1:14" x14ac:dyDescent="0.2">
      <c r="A80" s="2"/>
      <c r="B80" s="11" t="s">
        <v>48</v>
      </c>
      <c r="C80" s="17"/>
      <c r="D80" s="1" t="s">
        <v>43</v>
      </c>
      <c r="E80" s="43"/>
      <c r="F80" s="43"/>
      <c r="G80" s="43"/>
      <c r="H80" s="3"/>
      <c r="I80" s="16"/>
      <c r="M80" s="16"/>
      <c r="N80" s="16"/>
    </row>
    <row r="81" spans="1:14" x14ac:dyDescent="0.2">
      <c r="A81" s="2"/>
      <c r="B81" s="11"/>
      <c r="E81" s="43"/>
      <c r="F81" s="43"/>
      <c r="G81" s="43"/>
      <c r="H81" s="3"/>
      <c r="I81" s="16"/>
      <c r="M81" s="16"/>
      <c r="N81" s="16"/>
    </row>
    <row r="82" spans="1:14" x14ac:dyDescent="0.2">
      <c r="A82" s="2"/>
      <c r="B82" s="11" t="s">
        <v>62</v>
      </c>
      <c r="H82" s="3"/>
      <c r="I82" s="16"/>
      <c r="J82" s="16"/>
      <c r="K82" s="16"/>
      <c r="L82" s="16"/>
      <c r="M82" s="16"/>
      <c r="N82" s="16"/>
    </row>
    <row r="83" spans="1:14" x14ac:dyDescent="0.2">
      <c r="A83" s="2"/>
      <c r="B83" s="11" t="s">
        <v>63</v>
      </c>
      <c r="E83" s="1" t="s">
        <v>57</v>
      </c>
      <c r="F83" s="1" t="s">
        <v>58</v>
      </c>
      <c r="G83" s="1" t="s">
        <v>59</v>
      </c>
      <c r="H83" s="3"/>
      <c r="I83" s="16"/>
      <c r="J83" s="16"/>
      <c r="K83" s="16"/>
      <c r="L83" s="16"/>
      <c r="M83" s="16"/>
      <c r="N83" s="16"/>
    </row>
    <row r="84" spans="1:14" ht="9" customHeight="1" x14ac:dyDescent="0.2">
      <c r="A84" s="2"/>
      <c r="B84" s="11"/>
      <c r="H84" s="3"/>
      <c r="I84" s="16"/>
      <c r="J84" s="16"/>
      <c r="K84" s="16"/>
      <c r="L84" s="16"/>
      <c r="M84" s="16"/>
      <c r="N84" s="16"/>
    </row>
    <row r="85" spans="1:14" x14ac:dyDescent="0.2">
      <c r="A85" s="2"/>
      <c r="B85" s="11"/>
      <c r="C85" s="1" t="s">
        <v>60</v>
      </c>
      <c r="E85" s="18"/>
      <c r="F85" s="18"/>
      <c r="G85" s="1" t="s">
        <v>68</v>
      </c>
      <c r="H85" s="3"/>
      <c r="I85" s="16"/>
      <c r="J85" s="16"/>
      <c r="K85" s="16"/>
      <c r="L85" s="16"/>
      <c r="M85" s="16"/>
      <c r="N85" s="16"/>
    </row>
    <row r="86" spans="1:14" ht="9" customHeight="1" x14ac:dyDescent="0.2">
      <c r="A86" s="2"/>
      <c r="B86" s="11"/>
      <c r="H86" s="3"/>
      <c r="I86" s="16"/>
      <c r="J86" s="16"/>
      <c r="K86" s="16"/>
      <c r="L86" s="16"/>
      <c r="M86" s="16"/>
      <c r="N86" s="16"/>
    </row>
    <row r="87" spans="1:14" x14ac:dyDescent="0.2">
      <c r="A87" s="2"/>
      <c r="B87" s="11"/>
      <c r="C87" s="1" t="s">
        <v>61</v>
      </c>
      <c r="E87" s="18"/>
      <c r="F87" s="18"/>
      <c r="G87" s="1" t="s">
        <v>68</v>
      </c>
      <c r="H87" s="3"/>
      <c r="I87" s="16"/>
      <c r="J87" s="16"/>
      <c r="K87" s="16"/>
      <c r="L87" s="16"/>
      <c r="M87" s="16"/>
      <c r="N87" s="16"/>
    </row>
    <row r="88" spans="1:14" ht="9" customHeight="1" x14ac:dyDescent="0.2">
      <c r="A88" s="2"/>
      <c r="B88" s="11"/>
      <c r="H88" s="3"/>
      <c r="I88" s="16"/>
      <c r="J88" s="16"/>
      <c r="K88" s="16"/>
      <c r="L88" s="16"/>
      <c r="M88" s="16"/>
      <c r="N88" s="16"/>
    </row>
    <row r="89" spans="1:14" x14ac:dyDescent="0.2">
      <c r="A89" s="2"/>
      <c r="B89" s="11"/>
      <c r="C89" s="1" t="s">
        <v>64</v>
      </c>
      <c r="E89" s="18"/>
      <c r="F89" s="18"/>
      <c r="G89" s="1" t="s">
        <v>69</v>
      </c>
      <c r="H89" s="3"/>
      <c r="I89" s="16"/>
      <c r="J89" s="16"/>
      <c r="K89" s="16"/>
      <c r="L89" s="16"/>
      <c r="M89" s="16"/>
      <c r="N89" s="16"/>
    </row>
    <row r="90" spans="1:14" ht="9" customHeight="1" x14ac:dyDescent="0.2">
      <c r="A90" s="2"/>
      <c r="B90" s="11"/>
      <c r="H90" s="3"/>
      <c r="I90" s="16"/>
      <c r="J90" s="16"/>
      <c r="K90" s="16"/>
      <c r="L90" s="16"/>
      <c r="M90" s="16"/>
      <c r="N90" s="16"/>
    </row>
    <row r="91" spans="1:14" x14ac:dyDescent="0.2">
      <c r="A91" s="2"/>
      <c r="B91" s="11"/>
      <c r="C91" s="1" t="s">
        <v>65</v>
      </c>
      <c r="E91" s="18"/>
      <c r="F91" s="18"/>
      <c r="G91" s="1" t="s">
        <v>70</v>
      </c>
      <c r="H91" s="3"/>
      <c r="I91" s="16"/>
      <c r="J91" s="16"/>
      <c r="K91" s="16"/>
      <c r="L91" s="16"/>
      <c r="M91" s="16"/>
      <c r="N91" s="16"/>
    </row>
    <row r="92" spans="1:14" ht="9" customHeight="1" x14ac:dyDescent="0.2">
      <c r="A92" s="2"/>
      <c r="B92" s="11"/>
      <c r="H92" s="3"/>
      <c r="I92" s="16"/>
      <c r="J92" s="16"/>
      <c r="K92" s="16"/>
      <c r="L92" s="16"/>
      <c r="M92" s="16"/>
      <c r="N92" s="16"/>
    </row>
    <row r="93" spans="1:14" x14ac:dyDescent="0.2">
      <c r="A93" s="2"/>
      <c r="B93" s="11"/>
      <c r="C93" s="1" t="s">
        <v>66</v>
      </c>
      <c r="E93" s="18"/>
      <c r="F93" s="18"/>
      <c r="G93" s="1" t="s">
        <v>70</v>
      </c>
      <c r="H93" s="3"/>
      <c r="I93" s="16"/>
      <c r="J93" s="16"/>
      <c r="K93" s="16"/>
      <c r="L93" s="16"/>
      <c r="M93" s="16"/>
      <c r="N93" s="16"/>
    </row>
    <row r="94" spans="1:14" ht="9" customHeight="1" x14ac:dyDescent="0.2">
      <c r="A94" s="2"/>
      <c r="B94" s="11"/>
      <c r="H94" s="3"/>
      <c r="I94" s="16"/>
      <c r="J94" s="16"/>
      <c r="K94" s="16"/>
      <c r="L94" s="16"/>
      <c r="M94" s="16"/>
      <c r="N94" s="16"/>
    </row>
    <row r="95" spans="1:14" x14ac:dyDescent="0.2">
      <c r="A95" s="2"/>
      <c r="B95" s="11"/>
      <c r="C95" s="1" t="s">
        <v>67</v>
      </c>
      <c r="E95" s="18"/>
      <c r="F95" s="18"/>
      <c r="G95" s="1" t="s">
        <v>71</v>
      </c>
      <c r="H95" s="3"/>
      <c r="I95" s="16"/>
      <c r="J95" s="16"/>
      <c r="K95" s="16"/>
      <c r="L95" s="16"/>
      <c r="M95" s="16"/>
      <c r="N95" s="16"/>
    </row>
    <row r="96" spans="1:14" ht="50.25" customHeight="1" x14ac:dyDescent="0.2">
      <c r="A96" s="2"/>
      <c r="H96" s="3"/>
      <c r="I96" s="16"/>
      <c r="J96" s="16"/>
      <c r="K96" s="16"/>
      <c r="L96" s="16"/>
      <c r="M96" s="16"/>
      <c r="N96" s="16"/>
    </row>
    <row r="97" spans="1:14" ht="15" x14ac:dyDescent="0.25">
      <c r="A97" s="2"/>
      <c r="B97" s="24" t="s">
        <v>54</v>
      </c>
      <c r="H97" s="3"/>
      <c r="I97" s="16"/>
      <c r="J97" s="16"/>
      <c r="K97" s="16"/>
      <c r="L97" s="16"/>
      <c r="M97" s="16"/>
      <c r="N97" s="16"/>
    </row>
    <row r="98" spans="1:14" ht="9" customHeight="1" x14ac:dyDescent="0.2">
      <c r="A98" s="2"/>
      <c r="B98" s="11"/>
      <c r="H98" s="3"/>
      <c r="I98" s="16"/>
      <c r="J98" s="16"/>
      <c r="K98" s="16"/>
      <c r="L98" s="16"/>
      <c r="M98" s="16"/>
      <c r="N98" s="16"/>
    </row>
    <row r="99" spans="1:14" x14ac:dyDescent="0.2">
      <c r="A99" s="2"/>
      <c r="B99" s="11" t="s">
        <v>41</v>
      </c>
      <c r="C99" s="26"/>
      <c r="H99" s="3"/>
      <c r="I99" s="16"/>
      <c r="J99" s="16"/>
      <c r="K99" s="16"/>
      <c r="L99" s="16"/>
      <c r="M99" s="16"/>
      <c r="N99" s="16"/>
    </row>
    <row r="100" spans="1:14" ht="9" customHeight="1" x14ac:dyDescent="0.2">
      <c r="A100" s="2"/>
      <c r="B100" s="11"/>
      <c r="H100" s="3"/>
      <c r="I100" s="16"/>
      <c r="J100" s="16"/>
      <c r="K100" s="16"/>
      <c r="L100" s="16"/>
      <c r="M100" s="16"/>
      <c r="N100" s="16"/>
    </row>
    <row r="101" spans="1:14" x14ac:dyDescent="0.2">
      <c r="A101" s="2"/>
      <c r="B101" s="11" t="s">
        <v>84</v>
      </c>
      <c r="C101" s="17"/>
      <c r="H101" s="3"/>
      <c r="I101" s="16"/>
      <c r="J101" s="16"/>
      <c r="K101" s="16"/>
      <c r="L101" s="16"/>
      <c r="M101" s="16"/>
      <c r="N101" s="16"/>
    </row>
    <row r="102" spans="1:14" ht="9" customHeight="1" x14ac:dyDescent="0.2">
      <c r="A102" s="2"/>
      <c r="B102" s="11"/>
      <c r="H102" s="3"/>
      <c r="I102" s="16"/>
      <c r="J102" s="16"/>
      <c r="K102" s="16"/>
      <c r="L102" s="16"/>
      <c r="M102" s="16"/>
      <c r="N102" s="16"/>
    </row>
    <row r="103" spans="1:14" x14ac:dyDescent="0.2">
      <c r="A103" s="2"/>
      <c r="B103" s="11" t="s">
        <v>72</v>
      </c>
      <c r="C103" s="17"/>
      <c r="D103" s="1" t="s">
        <v>43</v>
      </c>
      <c r="H103" s="3"/>
      <c r="I103" s="16"/>
      <c r="J103" s="16"/>
      <c r="K103" s="16"/>
      <c r="L103" s="16"/>
      <c r="M103" s="16"/>
      <c r="N103" s="16"/>
    </row>
    <row r="104" spans="1:14" ht="9" customHeight="1" x14ac:dyDescent="0.2">
      <c r="A104" s="2"/>
      <c r="B104" s="11"/>
      <c r="H104" s="3"/>
      <c r="I104" s="16"/>
      <c r="J104" s="16"/>
      <c r="K104" s="16"/>
      <c r="L104" s="16"/>
      <c r="M104" s="16"/>
      <c r="N104" s="16"/>
    </row>
    <row r="105" spans="1:14" x14ac:dyDescent="0.2">
      <c r="A105" s="2"/>
      <c r="B105" s="11" t="s">
        <v>45</v>
      </c>
      <c r="C105" s="17"/>
      <c r="D105" s="1" t="s">
        <v>43</v>
      </c>
      <c r="H105" s="3"/>
      <c r="I105" s="16"/>
      <c r="J105" s="16"/>
      <c r="K105" s="16"/>
      <c r="L105" s="16"/>
      <c r="M105" s="16"/>
      <c r="N105" s="16"/>
    </row>
    <row r="106" spans="1:14" ht="9" customHeight="1" x14ac:dyDescent="0.2">
      <c r="A106" s="2"/>
      <c r="B106" s="11"/>
      <c r="H106" s="3"/>
      <c r="I106" s="16"/>
      <c r="J106" s="16"/>
      <c r="K106" s="16"/>
      <c r="L106" s="16"/>
      <c r="M106" s="16"/>
      <c r="N106" s="16"/>
    </row>
    <row r="107" spans="1:14" x14ac:dyDescent="0.2">
      <c r="A107" s="2"/>
      <c r="B107" s="11" t="s">
        <v>46</v>
      </c>
      <c r="C107" s="17"/>
      <c r="D107" s="1" t="s">
        <v>43</v>
      </c>
      <c r="H107" s="3"/>
      <c r="I107" s="16"/>
      <c r="J107" s="16"/>
      <c r="K107" s="16"/>
      <c r="L107" s="16"/>
      <c r="M107" s="16"/>
      <c r="N107" s="16"/>
    </row>
    <row r="108" spans="1:14" ht="9" customHeight="1" x14ac:dyDescent="0.2">
      <c r="A108" s="2"/>
      <c r="B108" s="11"/>
      <c r="H108" s="3"/>
      <c r="I108" s="16"/>
      <c r="J108" s="16"/>
      <c r="K108" s="16"/>
      <c r="L108" s="16"/>
      <c r="M108" s="16"/>
      <c r="N108" s="16"/>
    </row>
    <row r="109" spans="1:14" x14ac:dyDescent="0.2">
      <c r="A109" s="2"/>
      <c r="B109" s="11" t="s">
        <v>73</v>
      </c>
      <c r="C109" s="17"/>
      <c r="D109" s="1" t="s">
        <v>43</v>
      </c>
      <c r="H109" s="3"/>
      <c r="I109" s="16"/>
      <c r="J109" s="16"/>
      <c r="K109" s="16"/>
      <c r="L109" s="16"/>
      <c r="M109" s="16"/>
      <c r="N109" s="16"/>
    </row>
    <row r="110" spans="1:14" ht="9" customHeight="1" x14ac:dyDescent="0.2">
      <c r="A110" s="2"/>
      <c r="B110" s="11"/>
      <c r="H110" s="3"/>
      <c r="I110" s="16"/>
      <c r="J110" s="16"/>
      <c r="K110" s="16"/>
      <c r="L110" s="16"/>
      <c r="M110" s="16"/>
      <c r="N110" s="16"/>
    </row>
    <row r="111" spans="1:14" x14ac:dyDescent="0.2">
      <c r="A111" s="2"/>
      <c r="B111" s="11" t="s">
        <v>48</v>
      </c>
      <c r="C111" s="17"/>
      <c r="D111" s="1" t="s">
        <v>43</v>
      </c>
      <c r="H111" s="3"/>
      <c r="I111" s="16"/>
      <c r="J111" s="16"/>
      <c r="K111" s="16"/>
      <c r="L111" s="16"/>
      <c r="M111" s="16"/>
      <c r="N111" s="16"/>
    </row>
    <row r="112" spans="1:14" ht="50.25" customHeight="1" x14ac:dyDescent="0.2">
      <c r="A112" s="2"/>
      <c r="B112" s="11"/>
      <c r="H112" s="3"/>
      <c r="I112" s="16"/>
      <c r="J112" s="16"/>
      <c r="K112" s="16"/>
      <c r="L112" s="16"/>
      <c r="M112" s="16"/>
      <c r="N112" s="16"/>
    </row>
    <row r="113" spans="1:14" x14ac:dyDescent="0.2">
      <c r="A113" s="2"/>
      <c r="B113" s="11" t="s">
        <v>11</v>
      </c>
      <c r="D113" s="6" t="str">
        <f ca="1">YEAR(TODAY())-4  &amp; "/" &amp; YEAR(TODAY())-2003</f>
        <v>2021/22</v>
      </c>
      <c r="E113" s="6" t="str">
        <f ca="1">YEAR(TODAY())-3  &amp; "/" &amp; YEAR(TODAY())-2002</f>
        <v>2022/23</v>
      </c>
      <c r="F113" s="6" t="str">
        <f ca="1">YEAR(TODAY())-2  &amp; "/" &amp; YEAR(TODAY())-2001</f>
        <v>2023/24</v>
      </c>
      <c r="G113" s="6" t="s">
        <v>12</v>
      </c>
      <c r="H113" s="3"/>
    </row>
    <row r="114" spans="1:14" ht="9" customHeight="1" x14ac:dyDescent="0.2">
      <c r="A114" s="2"/>
      <c r="B114" s="11"/>
      <c r="H114" s="3"/>
    </row>
    <row r="115" spans="1:14" x14ac:dyDescent="0.2">
      <c r="A115" s="2"/>
      <c r="B115" s="11" t="s">
        <v>49</v>
      </c>
      <c r="D115" s="18"/>
      <c r="E115" s="18"/>
      <c r="F115" s="18"/>
      <c r="G115" s="29" t="str">
        <f>IF(SUM(D115:F115)&gt;0,AVERAGE(D115:F115),"")</f>
        <v/>
      </c>
      <c r="H115" s="3"/>
    </row>
    <row r="116" spans="1:14" ht="9" customHeight="1" x14ac:dyDescent="0.2">
      <c r="A116" s="2"/>
      <c r="B116" s="11"/>
      <c r="H116" s="3"/>
    </row>
    <row r="117" spans="1:14" x14ac:dyDescent="0.2">
      <c r="A117" s="2"/>
      <c r="B117" s="11" t="s">
        <v>50</v>
      </c>
      <c r="D117" s="18"/>
      <c r="E117" s="18"/>
      <c r="F117" s="18"/>
      <c r="G117" s="29" t="str">
        <f t="shared" ref="G117" si="1">IF(SUM(D117:F117)&gt;0,AVERAGE(D117:F117),"")</f>
        <v/>
      </c>
      <c r="H117" s="3"/>
    </row>
    <row r="118" spans="1:14" ht="9" customHeight="1" x14ac:dyDescent="0.2">
      <c r="A118" s="2"/>
      <c r="B118" s="11"/>
      <c r="H118" s="3"/>
    </row>
    <row r="119" spans="1:14" x14ac:dyDescent="0.2">
      <c r="A119" s="2"/>
      <c r="B119" s="11" t="s">
        <v>51</v>
      </c>
      <c r="D119" s="18"/>
      <c r="E119" s="18"/>
      <c r="F119" s="18"/>
      <c r="G119" s="29" t="str">
        <f>IF(SUM(D119:F119)&gt;0,AVERAGE(D119:F119),"")</f>
        <v/>
      </c>
      <c r="H119" s="3"/>
    </row>
    <row r="120" spans="1:14" ht="50.25" customHeight="1" x14ac:dyDescent="0.2">
      <c r="A120" s="2"/>
      <c r="B120" s="11"/>
      <c r="H120" s="3"/>
      <c r="I120" s="16"/>
      <c r="J120" s="16"/>
      <c r="K120" s="16"/>
      <c r="L120" s="16"/>
      <c r="M120" s="16"/>
      <c r="N120" s="16"/>
    </row>
    <row r="121" spans="1:14" ht="15" x14ac:dyDescent="0.25">
      <c r="A121" s="2"/>
      <c r="B121" s="24" t="s">
        <v>55</v>
      </c>
      <c r="H121" s="3"/>
      <c r="I121" s="16"/>
      <c r="J121" s="16"/>
      <c r="K121" s="16"/>
      <c r="L121" s="16"/>
      <c r="M121" s="16"/>
      <c r="N121" s="16"/>
    </row>
    <row r="122" spans="1:14" ht="9" customHeight="1" x14ac:dyDescent="0.2">
      <c r="A122" s="2"/>
      <c r="B122" s="11"/>
      <c r="H122" s="3"/>
      <c r="I122" s="16"/>
      <c r="J122" s="16"/>
      <c r="K122" s="16"/>
      <c r="L122" s="16"/>
      <c r="M122" s="16"/>
      <c r="N122" s="16"/>
    </row>
    <row r="123" spans="1:14" x14ac:dyDescent="0.2">
      <c r="A123" s="2"/>
      <c r="B123" s="11" t="s">
        <v>41</v>
      </c>
      <c r="C123" s="26"/>
      <c r="H123" s="3"/>
      <c r="I123" s="16"/>
      <c r="J123" s="16"/>
      <c r="K123" s="16"/>
      <c r="L123" s="16"/>
      <c r="M123" s="16"/>
      <c r="N123" s="16"/>
    </row>
    <row r="124" spans="1:14" ht="9" customHeight="1" x14ac:dyDescent="0.2">
      <c r="A124" s="2"/>
      <c r="B124" s="11"/>
      <c r="H124" s="3"/>
      <c r="I124" s="16"/>
      <c r="J124" s="16"/>
      <c r="K124" s="16"/>
      <c r="L124" s="16"/>
      <c r="M124" s="16"/>
      <c r="N124" s="16"/>
    </row>
    <row r="125" spans="1:14" x14ac:dyDescent="0.2">
      <c r="A125" s="2"/>
      <c r="B125" s="11" t="s">
        <v>84</v>
      </c>
      <c r="C125" s="17"/>
      <c r="H125" s="3"/>
      <c r="I125" s="16"/>
      <c r="J125" s="16"/>
      <c r="K125" s="16"/>
      <c r="L125" s="16"/>
      <c r="M125" s="16"/>
      <c r="N125" s="16"/>
    </row>
    <row r="126" spans="1:14" ht="9" customHeight="1" x14ac:dyDescent="0.2">
      <c r="A126" s="2"/>
      <c r="B126" s="11"/>
      <c r="H126" s="3"/>
      <c r="I126" s="16"/>
      <c r="J126" s="16"/>
      <c r="K126" s="16"/>
      <c r="L126" s="16"/>
      <c r="M126" s="16"/>
      <c r="N126" s="16"/>
    </row>
    <row r="127" spans="1:14" x14ac:dyDescent="0.2">
      <c r="A127" s="2"/>
      <c r="B127" s="11" t="s">
        <v>72</v>
      </c>
      <c r="C127" s="17"/>
      <c r="D127" s="1" t="s">
        <v>43</v>
      </c>
      <c r="H127" s="3"/>
      <c r="I127" s="16"/>
      <c r="J127" s="16"/>
      <c r="K127" s="16"/>
      <c r="L127" s="16"/>
      <c r="M127" s="16"/>
      <c r="N127" s="16"/>
    </row>
    <row r="128" spans="1:14" ht="9" customHeight="1" x14ac:dyDescent="0.2">
      <c r="A128" s="2"/>
      <c r="B128" s="11"/>
      <c r="H128" s="3"/>
      <c r="I128" s="16"/>
      <c r="J128" s="16"/>
      <c r="K128" s="16"/>
      <c r="L128" s="16"/>
      <c r="M128" s="16"/>
      <c r="N128" s="16"/>
    </row>
    <row r="129" spans="1:14" x14ac:dyDescent="0.2">
      <c r="A129" s="2"/>
      <c r="B129" s="11" t="s">
        <v>45</v>
      </c>
      <c r="C129" s="17"/>
      <c r="D129" s="1" t="s">
        <v>43</v>
      </c>
      <c r="H129" s="3"/>
      <c r="I129" s="16"/>
      <c r="J129" s="16"/>
      <c r="K129" s="16"/>
      <c r="L129" s="16"/>
      <c r="M129" s="16"/>
      <c r="N129" s="16"/>
    </row>
    <row r="130" spans="1:14" ht="9" customHeight="1" x14ac:dyDescent="0.2">
      <c r="A130" s="2"/>
      <c r="B130" s="11"/>
      <c r="H130" s="3"/>
      <c r="I130" s="16"/>
      <c r="J130" s="16"/>
      <c r="K130" s="16"/>
      <c r="L130" s="16"/>
      <c r="M130" s="16"/>
      <c r="N130" s="16"/>
    </row>
    <row r="131" spans="1:14" x14ac:dyDescent="0.2">
      <c r="A131" s="2"/>
      <c r="B131" s="11" t="s">
        <v>46</v>
      </c>
      <c r="C131" s="17"/>
      <c r="D131" s="1" t="s">
        <v>43</v>
      </c>
      <c r="H131" s="3"/>
      <c r="I131" s="16"/>
      <c r="J131" s="16"/>
      <c r="K131" s="16"/>
      <c r="L131" s="16"/>
      <c r="M131" s="16"/>
      <c r="N131" s="16"/>
    </row>
    <row r="132" spans="1:14" ht="9" customHeight="1" x14ac:dyDescent="0.2">
      <c r="A132" s="2"/>
      <c r="B132" s="11"/>
      <c r="H132" s="3"/>
      <c r="I132" s="16"/>
      <c r="J132" s="16"/>
      <c r="K132" s="16"/>
      <c r="L132" s="16"/>
      <c r="M132" s="16"/>
      <c r="N132" s="16"/>
    </row>
    <row r="133" spans="1:14" x14ac:dyDescent="0.2">
      <c r="A133" s="2"/>
      <c r="B133" s="11" t="s">
        <v>73</v>
      </c>
      <c r="C133" s="17"/>
      <c r="D133" s="1" t="s">
        <v>43</v>
      </c>
      <c r="H133" s="3"/>
      <c r="I133" s="16"/>
      <c r="J133" s="16"/>
      <c r="K133" s="16"/>
      <c r="L133" s="16"/>
      <c r="M133" s="16"/>
      <c r="N133" s="16"/>
    </row>
    <row r="134" spans="1:14" ht="9" customHeight="1" x14ac:dyDescent="0.2">
      <c r="A134" s="2"/>
      <c r="B134" s="11"/>
      <c r="H134" s="3"/>
      <c r="I134" s="16"/>
      <c r="J134" s="16"/>
      <c r="K134" s="16"/>
      <c r="L134" s="16"/>
      <c r="M134" s="16"/>
      <c r="N134" s="16"/>
    </row>
    <row r="135" spans="1:14" x14ac:dyDescent="0.2">
      <c r="A135" s="2"/>
      <c r="B135" s="11" t="s">
        <v>48</v>
      </c>
      <c r="C135" s="17"/>
      <c r="D135" s="1" t="s">
        <v>43</v>
      </c>
      <c r="H135" s="3"/>
      <c r="I135" s="16"/>
      <c r="J135" s="16"/>
      <c r="K135" s="16"/>
      <c r="L135" s="16"/>
      <c r="M135" s="16"/>
      <c r="N135" s="16"/>
    </row>
    <row r="136" spans="1:14" x14ac:dyDescent="0.2">
      <c r="A136" s="2"/>
      <c r="B136" s="11"/>
      <c r="H136" s="3"/>
      <c r="I136" s="16"/>
      <c r="M136" s="16"/>
      <c r="N136" s="16"/>
    </row>
    <row r="137" spans="1:14" x14ac:dyDescent="0.2">
      <c r="A137" s="2"/>
      <c r="B137" s="11" t="s">
        <v>62</v>
      </c>
      <c r="H137" s="3"/>
      <c r="I137" s="16"/>
      <c r="J137" s="16"/>
      <c r="K137" s="16"/>
      <c r="L137" s="16"/>
      <c r="M137" s="16"/>
      <c r="N137" s="16"/>
    </row>
    <row r="138" spans="1:14" x14ac:dyDescent="0.2">
      <c r="A138" s="2"/>
      <c r="B138" s="11" t="s">
        <v>63</v>
      </c>
      <c r="E138" s="1" t="s">
        <v>57</v>
      </c>
      <c r="F138" s="1" t="s">
        <v>58</v>
      </c>
      <c r="G138" s="1" t="s">
        <v>59</v>
      </c>
      <c r="H138" s="3"/>
      <c r="I138" s="16"/>
      <c r="J138" s="16"/>
      <c r="K138" s="16"/>
      <c r="L138" s="16"/>
      <c r="M138" s="16"/>
      <c r="N138" s="16"/>
    </row>
    <row r="139" spans="1:14" ht="9" customHeight="1" x14ac:dyDescent="0.2">
      <c r="A139" s="2"/>
      <c r="B139" s="11"/>
      <c r="H139" s="3"/>
      <c r="I139" s="16"/>
      <c r="J139" s="16"/>
      <c r="K139" s="16"/>
      <c r="L139" s="16"/>
      <c r="M139" s="16"/>
      <c r="N139" s="16"/>
    </row>
    <row r="140" spans="1:14" x14ac:dyDescent="0.2">
      <c r="A140" s="2"/>
      <c r="B140" s="11"/>
      <c r="C140" s="1" t="s">
        <v>60</v>
      </c>
      <c r="E140" s="18"/>
      <c r="F140" s="18"/>
      <c r="G140" s="1" t="s">
        <v>68</v>
      </c>
      <c r="H140" s="3"/>
      <c r="I140" s="16"/>
      <c r="J140" s="16"/>
      <c r="K140" s="16"/>
      <c r="L140" s="16"/>
      <c r="M140" s="16"/>
      <c r="N140" s="16"/>
    </row>
    <row r="141" spans="1:14" ht="9" customHeight="1" x14ac:dyDescent="0.2">
      <c r="A141" s="2"/>
      <c r="B141" s="11"/>
      <c r="H141" s="3"/>
      <c r="I141" s="16"/>
      <c r="J141" s="16"/>
      <c r="K141" s="16"/>
      <c r="L141" s="16"/>
      <c r="M141" s="16"/>
      <c r="N141" s="16"/>
    </row>
    <row r="142" spans="1:14" x14ac:dyDescent="0.2">
      <c r="A142" s="2"/>
      <c r="B142" s="11"/>
      <c r="C142" s="1" t="s">
        <v>61</v>
      </c>
      <c r="E142" s="18"/>
      <c r="F142" s="18"/>
      <c r="G142" s="1" t="s">
        <v>68</v>
      </c>
      <c r="H142" s="3"/>
      <c r="I142" s="16"/>
      <c r="J142" s="16"/>
      <c r="K142" s="16"/>
      <c r="L142" s="16"/>
      <c r="M142" s="16"/>
      <c r="N142" s="16"/>
    </row>
    <row r="143" spans="1:14" ht="9" customHeight="1" x14ac:dyDescent="0.2">
      <c r="A143" s="2"/>
      <c r="B143" s="11"/>
      <c r="H143" s="3"/>
      <c r="I143" s="16"/>
      <c r="J143" s="16"/>
      <c r="K143" s="16"/>
      <c r="L143" s="16"/>
      <c r="M143" s="16"/>
      <c r="N143" s="16"/>
    </row>
    <row r="144" spans="1:14" x14ac:dyDescent="0.2">
      <c r="A144" s="2"/>
      <c r="B144" s="11"/>
      <c r="C144" s="1" t="s">
        <v>64</v>
      </c>
      <c r="E144" s="18"/>
      <c r="F144" s="18"/>
      <c r="G144" s="1" t="s">
        <v>69</v>
      </c>
      <c r="H144" s="3"/>
      <c r="I144" s="16"/>
      <c r="J144" s="16"/>
      <c r="K144" s="16"/>
      <c r="L144" s="16"/>
      <c r="M144" s="16"/>
      <c r="N144" s="16"/>
    </row>
    <row r="145" spans="1:14" ht="9" customHeight="1" x14ac:dyDescent="0.2">
      <c r="A145" s="2"/>
      <c r="B145" s="11"/>
      <c r="H145" s="3"/>
      <c r="I145" s="16"/>
      <c r="J145" s="16"/>
      <c r="K145" s="16"/>
      <c r="L145" s="16"/>
      <c r="M145" s="16"/>
      <c r="N145" s="16"/>
    </row>
    <row r="146" spans="1:14" x14ac:dyDescent="0.2">
      <c r="A146" s="2"/>
      <c r="B146" s="11"/>
      <c r="C146" s="1" t="s">
        <v>65</v>
      </c>
      <c r="E146" s="18"/>
      <c r="F146" s="18"/>
      <c r="G146" s="1" t="s">
        <v>70</v>
      </c>
      <c r="H146" s="3"/>
      <c r="I146" s="16"/>
      <c r="J146" s="16"/>
      <c r="K146" s="16"/>
      <c r="L146" s="16"/>
      <c r="M146" s="16"/>
      <c r="N146" s="16"/>
    </row>
    <row r="147" spans="1:14" ht="9" customHeight="1" x14ac:dyDescent="0.2">
      <c r="A147" s="2"/>
      <c r="B147" s="11"/>
      <c r="H147" s="3"/>
      <c r="I147" s="16"/>
      <c r="J147" s="16"/>
      <c r="K147" s="16"/>
      <c r="L147" s="16"/>
      <c r="M147" s="16"/>
      <c r="N147" s="16"/>
    </row>
    <row r="148" spans="1:14" x14ac:dyDescent="0.2">
      <c r="A148" s="2"/>
      <c r="B148" s="11"/>
      <c r="C148" s="1" t="s">
        <v>66</v>
      </c>
      <c r="E148" s="18"/>
      <c r="F148" s="18"/>
      <c r="G148" s="1" t="s">
        <v>70</v>
      </c>
      <c r="H148" s="3"/>
      <c r="I148" s="16"/>
      <c r="J148" s="16"/>
      <c r="K148" s="16"/>
      <c r="L148" s="16"/>
      <c r="M148" s="16"/>
      <c r="N148" s="16"/>
    </row>
    <row r="149" spans="1:14" ht="9" customHeight="1" x14ac:dyDescent="0.2">
      <c r="A149" s="2"/>
      <c r="B149" s="11"/>
      <c r="H149" s="3"/>
      <c r="I149" s="16"/>
      <c r="J149" s="16"/>
      <c r="K149" s="16"/>
      <c r="L149" s="16"/>
      <c r="M149" s="16"/>
      <c r="N149" s="16"/>
    </row>
    <row r="150" spans="1:14" x14ac:dyDescent="0.2">
      <c r="A150" s="2"/>
      <c r="B150" s="11"/>
      <c r="C150" s="1" t="s">
        <v>67</v>
      </c>
      <c r="E150" s="18"/>
      <c r="F150" s="18"/>
      <c r="G150" s="1" t="s">
        <v>71</v>
      </c>
      <c r="H150" s="3"/>
      <c r="I150" s="16"/>
      <c r="J150" s="16"/>
      <c r="K150" s="16"/>
      <c r="L150" s="16"/>
      <c r="M150" s="16"/>
      <c r="N150" s="16"/>
    </row>
    <row r="151" spans="1:14" ht="50.25" customHeight="1" x14ac:dyDescent="0.2">
      <c r="A151" s="2"/>
      <c r="H151" s="3"/>
      <c r="I151" s="16"/>
      <c r="J151" s="16"/>
      <c r="K151" s="16"/>
      <c r="L151" s="16"/>
      <c r="M151" s="16"/>
      <c r="N151" s="16"/>
    </row>
    <row r="152" spans="1:14" ht="14.25" customHeight="1" x14ac:dyDescent="0.2">
      <c r="A152" s="2"/>
      <c r="B152" s="11" t="s">
        <v>13</v>
      </c>
      <c r="C152" s="18"/>
      <c r="D152" s="1" t="s">
        <v>14</v>
      </c>
      <c r="E152" s="41" t="s">
        <v>24</v>
      </c>
      <c r="F152" s="41"/>
      <c r="G152" s="41"/>
      <c r="H152" s="3"/>
    </row>
    <row r="153" spans="1:14" ht="18.75" customHeight="1" x14ac:dyDescent="0.2">
      <c r="A153" s="2"/>
      <c r="B153" s="11"/>
      <c r="E153" s="41"/>
      <c r="F153" s="41"/>
      <c r="G153" s="41"/>
      <c r="H153" s="3"/>
    </row>
    <row r="154" spans="1:14" x14ac:dyDescent="0.2">
      <c r="A154" s="2"/>
      <c r="B154" s="11" t="s">
        <v>33</v>
      </c>
      <c r="C154" s="17"/>
      <c r="E154" s="41" t="s">
        <v>35</v>
      </c>
      <c r="F154" s="41"/>
      <c r="G154" s="41"/>
      <c r="H154" s="3"/>
    </row>
    <row r="155" spans="1:14" ht="33.75" customHeight="1" x14ac:dyDescent="0.2">
      <c r="A155" s="2"/>
      <c r="B155" s="11"/>
      <c r="E155" s="42"/>
      <c r="F155" s="42"/>
      <c r="G155" s="42"/>
      <c r="H155" s="3"/>
    </row>
    <row r="156" spans="1:14" ht="122.25" customHeight="1" x14ac:dyDescent="0.2">
      <c r="A156" s="2"/>
      <c r="B156" s="20" t="s">
        <v>34</v>
      </c>
      <c r="C156" s="36"/>
      <c r="D156" s="36"/>
      <c r="E156" s="36"/>
      <c r="F156" s="36"/>
      <c r="G156" s="36"/>
      <c r="H156" s="3"/>
      <c r="J156" s="27"/>
    </row>
    <row r="157" spans="1:14" ht="50.25" customHeight="1" x14ac:dyDescent="0.2">
      <c r="A157" s="2"/>
      <c r="H157" s="3"/>
    </row>
    <row r="158" spans="1:14" x14ac:dyDescent="0.2">
      <c r="A158" s="2"/>
      <c r="B158" s="13" t="s">
        <v>56</v>
      </c>
      <c r="C158" s="14"/>
      <c r="H158" s="3"/>
    </row>
    <row r="159" spans="1:14" ht="9" customHeight="1" x14ac:dyDescent="0.2">
      <c r="A159" s="2"/>
      <c r="B159" s="11"/>
      <c r="C159" s="15"/>
      <c r="H159" s="3"/>
    </row>
    <row r="160" spans="1:14" ht="20.25" x14ac:dyDescent="0.2">
      <c r="A160" s="2"/>
      <c r="B160" s="37" t="str">
        <f ca="1">IF(AND(ISNUMBER(C40), LEN(C40)=4, C40&gt;=1000, C40&lt;=9999),IF(YEAR(TODAY())-C40&gt;20,"-Anlage darf maximal 20 Jahre alt sein",""),"")</f>
        <v/>
      </c>
      <c r="C160" s="38"/>
      <c r="E160" s="27"/>
      <c r="H160" s="3"/>
    </row>
    <row r="161" spans="1:8" ht="20.25" x14ac:dyDescent="0.2">
      <c r="A161" s="2"/>
      <c r="B161" s="37" t="str">
        <f>IF(E85&lt;&gt;F85,"-Feuchtkugeltemperatur unterschiedlich","")</f>
        <v/>
      </c>
      <c r="C161" s="38"/>
      <c r="E161" s="27"/>
      <c r="H161" s="3"/>
    </row>
    <row r="162" spans="1:8" ht="20.25" x14ac:dyDescent="0.2">
      <c r="A162" s="2"/>
      <c r="B162" s="37" t="str">
        <f>IF(E87&lt;&gt;F87, "-Wassertemperatur unterschiedlich","")</f>
        <v/>
      </c>
      <c r="C162" s="38"/>
      <c r="H162" s="3"/>
    </row>
    <row r="163" spans="1:8" ht="20.25" x14ac:dyDescent="0.2">
      <c r="A163" s="2"/>
      <c r="B163" s="37" t="str">
        <f>IF(E89&lt;&gt;F89, "-Schneequalität unterschiedlich","")</f>
        <v/>
      </c>
      <c r="C163" s="38"/>
      <c r="H163" s="3"/>
    </row>
    <row r="164" spans="1:8" ht="66.75" customHeight="1" x14ac:dyDescent="0.2">
      <c r="A164" s="2"/>
      <c r="B164" s="37" t="str">
        <f>IF(C152&gt;300000,"-Pro Unternehmen darf die Summe aller Investitionen, die mit ProKilowatt für Bergbahnen 3.0 gefördert werden, CHF 300‘000 nicht überschreiten.","")</f>
        <v/>
      </c>
      <c r="C164" s="38"/>
      <c r="H164" s="3"/>
    </row>
    <row r="165" spans="1:8" ht="23.25" x14ac:dyDescent="0.35">
      <c r="A165" s="2"/>
      <c r="B165" s="39" t="str">
        <f ca="1">IF(B160&amp;B161&amp;B162&amp;B163&amp;B164="","Kurzprüfung OK","")</f>
        <v>Kurzprüfung OK</v>
      </c>
      <c r="C165" s="40"/>
      <c r="H165" s="3"/>
    </row>
    <row r="166" spans="1:8" x14ac:dyDescent="0.2">
      <c r="A166" s="2"/>
      <c r="H166" s="3"/>
    </row>
    <row r="167" spans="1:8" ht="45" customHeight="1" x14ac:dyDescent="0.2">
      <c r="A167" s="2"/>
      <c r="B167" s="34" t="s">
        <v>15</v>
      </c>
      <c r="C167" s="34"/>
      <c r="D167" s="34"/>
      <c r="E167" s="34"/>
      <c r="F167" s="34"/>
      <c r="G167" s="34"/>
      <c r="H167" s="35"/>
    </row>
    <row r="168" spans="1:8" ht="9" customHeight="1" x14ac:dyDescent="0.2">
      <c r="A168" s="2"/>
      <c r="H168" s="3"/>
    </row>
    <row r="169" spans="1:8" ht="67.5" customHeight="1" x14ac:dyDescent="0.2">
      <c r="A169" s="2"/>
      <c r="B169" s="34" t="s">
        <v>16</v>
      </c>
      <c r="C169" s="34"/>
      <c r="D169" s="34"/>
      <c r="E169" s="34"/>
      <c r="F169" s="34"/>
      <c r="G169" s="34"/>
      <c r="H169" s="35"/>
    </row>
    <row r="170" spans="1:8" ht="9" customHeight="1" x14ac:dyDescent="0.2">
      <c r="A170" s="2"/>
      <c r="H170" s="3"/>
    </row>
    <row r="171" spans="1:8" ht="20.25" x14ac:dyDescent="0.2">
      <c r="A171" s="2"/>
      <c r="B171" s="34" t="s">
        <v>25</v>
      </c>
      <c r="C171" s="34"/>
      <c r="D171" s="34"/>
      <c r="E171" s="34"/>
      <c r="F171" s="34"/>
      <c r="G171" s="34"/>
      <c r="H171" s="35"/>
    </row>
    <row r="172" spans="1:8" x14ac:dyDescent="0.2">
      <c r="A172" s="2"/>
      <c r="H172" s="3"/>
    </row>
    <row r="173" spans="1:8" x14ac:dyDescent="0.2">
      <c r="A173" s="2"/>
      <c r="B173" s="1" t="s">
        <v>26</v>
      </c>
      <c r="H173" s="3"/>
    </row>
    <row r="174" spans="1:8" x14ac:dyDescent="0.2">
      <c r="A174" s="2"/>
      <c r="H174" s="3"/>
    </row>
    <row r="175" spans="1:8" x14ac:dyDescent="0.2">
      <c r="A175" s="2"/>
      <c r="B175" s="1" t="s">
        <v>27</v>
      </c>
      <c r="H175" s="3"/>
    </row>
    <row r="176" spans="1:8" x14ac:dyDescent="0.2">
      <c r="A176" s="2"/>
      <c r="B176" s="1" t="s">
        <v>29</v>
      </c>
      <c r="H176" s="3"/>
    </row>
    <row r="177" spans="1:8" x14ac:dyDescent="0.2">
      <c r="A177" s="2"/>
      <c r="B177" s="1" t="s">
        <v>28</v>
      </c>
      <c r="H177" s="3"/>
    </row>
    <row r="178" spans="1:8" x14ac:dyDescent="0.2">
      <c r="A178" s="2"/>
      <c r="B178" s="1" t="s">
        <v>31</v>
      </c>
      <c r="H178" s="3"/>
    </row>
    <row r="179" spans="1:8" x14ac:dyDescent="0.2">
      <c r="A179" s="2"/>
      <c r="B179" s="1" t="s">
        <v>32</v>
      </c>
      <c r="H179" s="3"/>
    </row>
    <row r="180" spans="1:8" x14ac:dyDescent="0.2">
      <c r="A180" s="2"/>
      <c r="H180" s="3"/>
    </row>
    <row r="181" spans="1:8" x14ac:dyDescent="0.2">
      <c r="A181" s="2"/>
      <c r="H181" s="3"/>
    </row>
    <row r="182" spans="1:8" x14ac:dyDescent="0.2">
      <c r="A182" s="2"/>
      <c r="B182" s="1" t="s">
        <v>17</v>
      </c>
      <c r="H182" s="3"/>
    </row>
    <row r="183" spans="1:8" ht="9" customHeight="1" x14ac:dyDescent="0.2">
      <c r="A183" s="2"/>
      <c r="H183" s="3"/>
    </row>
    <row r="184" spans="1:8" x14ac:dyDescent="0.2">
      <c r="A184" s="2"/>
      <c r="B184" s="1" t="s">
        <v>18</v>
      </c>
      <c r="H184" s="3"/>
    </row>
    <row r="185" spans="1:8" x14ac:dyDescent="0.2">
      <c r="A185" s="2"/>
      <c r="B185" s="1" t="s">
        <v>19</v>
      </c>
      <c r="H185" s="3"/>
    </row>
    <row r="186" spans="1:8" x14ac:dyDescent="0.2">
      <c r="A186" s="2"/>
      <c r="B186" s="1" t="s">
        <v>20</v>
      </c>
      <c r="H186" s="3"/>
    </row>
    <row r="187" spans="1:8" x14ac:dyDescent="0.2">
      <c r="A187" s="2"/>
      <c r="B187" s="1" t="s">
        <v>21</v>
      </c>
      <c r="H187" s="3"/>
    </row>
    <row r="188" spans="1:8" ht="9" customHeight="1" x14ac:dyDescent="0.2">
      <c r="A188" s="2"/>
      <c r="H188" s="3"/>
    </row>
    <row r="189" spans="1:8" x14ac:dyDescent="0.2">
      <c r="A189" s="2"/>
      <c r="B189" s="1" t="s">
        <v>23</v>
      </c>
      <c r="H189" s="3"/>
    </row>
    <row r="190" spans="1:8" x14ac:dyDescent="0.2">
      <c r="A190" s="2"/>
      <c r="B190" s="7" t="s">
        <v>22</v>
      </c>
      <c r="H190" s="3"/>
    </row>
    <row r="191" spans="1:8" ht="15" thickBot="1" x14ac:dyDescent="0.25">
      <c r="A191" s="8"/>
      <c r="B191" s="9"/>
      <c r="C191" s="9"/>
      <c r="D191" s="9"/>
      <c r="E191" s="9"/>
      <c r="F191" s="9"/>
      <c r="G191" s="9"/>
      <c r="H191" s="10"/>
    </row>
  </sheetData>
  <sheetProtection sheet="1" selectLockedCells="1"/>
  <mergeCells count="14">
    <mergeCell ref="D40:H40"/>
    <mergeCell ref="B171:H171"/>
    <mergeCell ref="C156:G156"/>
    <mergeCell ref="B160:C160"/>
    <mergeCell ref="B161:C161"/>
    <mergeCell ref="B162:C162"/>
    <mergeCell ref="B163:C163"/>
    <mergeCell ref="B165:C165"/>
    <mergeCell ref="E152:G153"/>
    <mergeCell ref="E154:G155"/>
    <mergeCell ref="B167:H167"/>
    <mergeCell ref="B169:H169"/>
    <mergeCell ref="B164:C164"/>
    <mergeCell ref="E74:G81"/>
  </mergeCells>
  <hyperlinks>
    <hyperlink ref="B190" r:id="rId1" xr:uid="{80F20224-08C3-4E9D-B031-A47462ADA378}"/>
  </hyperlinks>
  <pageMargins left="0.7" right="0.7" top="0.75" bottom="0.75" header="0.3" footer="0.3"/>
  <pageSetup paperSize="9" scale="7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locked="0" defaultSize="0" autoFill="0" autoLine="0" autoPict="0">
                <anchor moveWithCells="1">
                  <from>
                    <xdr:col>2</xdr:col>
                    <xdr:colOff>209550</xdr:colOff>
                    <xdr:row>21</xdr:row>
                    <xdr:rowOff>361950</xdr:rowOff>
                  </from>
                  <to>
                    <xdr:col>2</xdr:col>
                    <xdr:colOff>1104900</xdr:colOff>
                    <xdr:row>21</xdr:row>
                    <xdr:rowOff>571500</xdr:rowOff>
                  </to>
                </anchor>
              </controlPr>
            </control>
          </mc:Choice>
        </mc:AlternateContent>
        <mc:AlternateContent xmlns:mc="http://schemas.openxmlformats.org/markup-compatibility/2006">
          <mc:Choice Requires="x14">
            <control shapeId="1026" r:id="rId6" name="Option Button 2">
              <controlPr locked="0" defaultSize="0" autoFill="0" autoLine="0" autoPict="0">
                <anchor moveWithCells="1">
                  <from>
                    <xdr:col>2</xdr:col>
                    <xdr:colOff>1209675</xdr:colOff>
                    <xdr:row>21</xdr:row>
                    <xdr:rowOff>361950</xdr:rowOff>
                  </from>
                  <to>
                    <xdr:col>2</xdr:col>
                    <xdr:colOff>2105025</xdr:colOff>
                    <xdr:row>21</xdr:row>
                    <xdr:rowOff>571500</xdr:rowOff>
                  </to>
                </anchor>
              </controlPr>
            </control>
          </mc:Choice>
        </mc:AlternateContent>
        <mc:AlternateContent xmlns:mc="http://schemas.openxmlformats.org/markup-compatibility/2006">
          <mc:Choice Requires="x14">
            <control shapeId="1027" r:id="rId7" name="Group Box 3">
              <controlPr locked="0" defaultSize="0" autoFill="0" autoPict="0">
                <anchor moveWithCells="1">
                  <from>
                    <xdr:col>2</xdr:col>
                    <xdr:colOff>0</xdr:colOff>
                    <xdr:row>21</xdr:row>
                    <xdr:rowOff>0</xdr:rowOff>
                  </from>
                  <to>
                    <xdr:col>3</xdr:col>
                    <xdr:colOff>9525</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2A45-FB89-48BA-903F-FC01DDA5F0B1}">
  <dimension ref="B3:C100"/>
  <sheetViews>
    <sheetView workbookViewId="0">
      <selection activeCell="A139" sqref="A139"/>
    </sheetView>
    <sheetView workbookViewId="1">
      <selection activeCell="C3" sqref="C3"/>
    </sheetView>
  </sheetViews>
  <sheetFormatPr baseColWidth="10" defaultRowHeight="15" x14ac:dyDescent="0.25"/>
  <cols>
    <col min="2" max="2" width="69.7109375" customWidth="1"/>
  </cols>
  <sheetData>
    <row r="3" spans="2:3" x14ac:dyDescent="0.25">
      <c r="B3" t="s">
        <v>75</v>
      </c>
      <c r="C3" s="30">
        <f ca="1">TODAY()</f>
        <v>45733</v>
      </c>
    </row>
    <row r="4" spans="2:3" x14ac:dyDescent="0.25">
      <c r="B4" t="str">
        <f>Antrag!B10</f>
        <v>Name des Unternehmens</v>
      </c>
      <c r="C4" s="22">
        <f>Antrag!C10</f>
        <v>0</v>
      </c>
    </row>
    <row r="5" spans="2:3" x14ac:dyDescent="0.25">
      <c r="B5" t="str">
        <f>Antrag!B12</f>
        <v>Kontaktperson</v>
      </c>
      <c r="C5" s="22">
        <f>Antrag!C12</f>
        <v>0</v>
      </c>
    </row>
    <row r="6" spans="2:3" x14ac:dyDescent="0.25">
      <c r="B6" t="str">
        <f>Antrag!B14</f>
        <v>Adresse</v>
      </c>
      <c r="C6" s="22">
        <f>Antrag!C14</f>
        <v>0</v>
      </c>
    </row>
    <row r="7" spans="2:3" x14ac:dyDescent="0.25">
      <c r="B7" t="str">
        <f>Antrag!B16</f>
        <v>PLZ / Ort</v>
      </c>
      <c r="C7" s="22">
        <f>Antrag!C16</f>
        <v>0</v>
      </c>
    </row>
    <row r="8" spans="2:3" x14ac:dyDescent="0.25">
      <c r="B8" t="str">
        <f>Antrag!B18</f>
        <v>Telefon</v>
      </c>
      <c r="C8" s="22">
        <f>Antrag!C18</f>
        <v>0</v>
      </c>
    </row>
    <row r="9" spans="2:3" x14ac:dyDescent="0.25">
      <c r="B9" t="str">
        <f>Antrag!B20</f>
        <v>E-Mail</v>
      </c>
      <c r="C9" s="22">
        <f>Antrag!C20</f>
        <v>0</v>
      </c>
    </row>
    <row r="10" spans="2:3" x14ac:dyDescent="0.25">
      <c r="C10" s="22">
        <v>2</v>
      </c>
    </row>
    <row r="11" spans="2:3" x14ac:dyDescent="0.25">
      <c r="B11" t="str">
        <f>Antrag!B22</f>
        <v>Besteht für das Unternehmen eine gesetzliche Zielvereinbarung oder ein Energieaudit, und ergeben sich daraus verpflichtende Massnahmen?</v>
      </c>
      <c r="C11" s="22" t="str">
        <f>IF(Antrag!I22=1,"Ja",IF(Antrag!I22=2,"Nein","Nicht ausgefüllt"))</f>
        <v>Nicht ausgefüllt</v>
      </c>
    </row>
    <row r="12" spans="2:3" x14ac:dyDescent="0.25">
      <c r="C12" s="22"/>
    </row>
    <row r="13" spans="2:3" x14ac:dyDescent="0.25">
      <c r="B13" t="str">
        <f>Antrag!B24</f>
        <v>Installateur / Planer</v>
      </c>
      <c r="C13" s="22"/>
    </row>
    <row r="14" spans="2:3" x14ac:dyDescent="0.25">
      <c r="B14" t="str">
        <f>Antrag!B26</f>
        <v>Unternehmen</v>
      </c>
      <c r="C14" s="22">
        <f>Antrag!C26</f>
        <v>0</v>
      </c>
    </row>
    <row r="15" spans="2:3" x14ac:dyDescent="0.25">
      <c r="B15" t="str">
        <f>Antrag!B28</f>
        <v>Adresse</v>
      </c>
      <c r="C15" s="22">
        <f>Antrag!C28</f>
        <v>0</v>
      </c>
    </row>
    <row r="16" spans="2:3" x14ac:dyDescent="0.25">
      <c r="B16" t="str">
        <f>Antrag!B30</f>
        <v>Kontaktperson</v>
      </c>
      <c r="C16" s="22">
        <f>Antrag!C30</f>
        <v>0</v>
      </c>
    </row>
    <row r="17" spans="2:3" x14ac:dyDescent="0.25">
      <c r="B17" t="str">
        <f>Antrag!B32</f>
        <v>Telefon</v>
      </c>
      <c r="C17" s="22">
        <f>Antrag!C32</f>
        <v>0</v>
      </c>
    </row>
    <row r="18" spans="2:3" x14ac:dyDescent="0.25">
      <c r="B18" t="str">
        <f>Antrag!B34</f>
        <v>E-Mail</v>
      </c>
      <c r="C18" s="22">
        <f>Antrag!C34</f>
        <v>0</v>
      </c>
    </row>
    <row r="19" spans="2:3" x14ac:dyDescent="0.25">
      <c r="C19" s="22"/>
    </row>
    <row r="20" spans="2:3" x14ac:dyDescent="0.25">
      <c r="B20" t="str">
        <f>Antrag!B36</f>
        <v>Name Beschneiungsgebiet</v>
      </c>
      <c r="C20" s="22">
        <f>Antrag!C36</f>
        <v>0</v>
      </c>
    </row>
    <row r="21" spans="2:3" x14ac:dyDescent="0.25">
      <c r="B21" t="str">
        <f>Antrag!B38</f>
        <v>Standort Beschneiungsgebiet</v>
      </c>
      <c r="C21" s="22">
        <f>Antrag!C38</f>
        <v>0</v>
      </c>
    </row>
    <row r="22" spans="2:3" x14ac:dyDescent="0.25">
      <c r="B22" t="str">
        <f>Antrag!B40</f>
        <v>Baujahr</v>
      </c>
      <c r="C22" s="28">
        <f>Antrag!C40</f>
        <v>0</v>
      </c>
    </row>
    <row r="23" spans="2:3" x14ac:dyDescent="0.25">
      <c r="C23" s="22"/>
    </row>
    <row r="24" spans="2:3" x14ac:dyDescent="0.25">
      <c r="B24" t="str">
        <f>Antrag!B42</f>
        <v>Alte Anlage (Propellermaschinen)</v>
      </c>
      <c r="C24" s="22"/>
    </row>
    <row r="25" spans="2:3" x14ac:dyDescent="0.25">
      <c r="B25" t="str">
        <f>Antrag!B44</f>
        <v>Anzahl (Stück)</v>
      </c>
      <c r="C25" s="22">
        <f>Antrag!C44</f>
        <v>0</v>
      </c>
    </row>
    <row r="26" spans="2:3" x14ac:dyDescent="0.25">
      <c r="B26" t="str">
        <f>Antrag!B46</f>
        <v>Hersteller + Typ</v>
      </c>
      <c r="C26" s="22">
        <f>Antrag!C46</f>
        <v>0</v>
      </c>
    </row>
    <row r="27" spans="2:3" x14ac:dyDescent="0.25">
      <c r="B27" t="str">
        <f>Antrag!B48</f>
        <v>Leistung pro Propellermaschine</v>
      </c>
      <c r="C27" s="22">
        <f>Antrag!C48</f>
        <v>0</v>
      </c>
    </row>
    <row r="28" spans="2:3" x14ac:dyDescent="0.25">
      <c r="B28" t="str">
        <f>Antrag!B50</f>
        <v>Leistung pro Kompressor</v>
      </c>
      <c r="C28" s="22">
        <f>Antrag!C50</f>
        <v>0</v>
      </c>
    </row>
    <row r="29" spans="2:3" x14ac:dyDescent="0.25">
      <c r="B29" t="str">
        <f>Antrag!B52</f>
        <v>Leistung pro Heizung</v>
      </c>
      <c r="C29" s="22">
        <f>Antrag!C52</f>
        <v>0</v>
      </c>
    </row>
    <row r="30" spans="2:3" x14ac:dyDescent="0.25">
      <c r="B30" t="str">
        <f>Antrag!B54</f>
        <v>Leistung pro Propeller Total</v>
      </c>
      <c r="C30" s="22">
        <f>Antrag!C54</f>
        <v>0</v>
      </c>
    </row>
    <row r="31" spans="2:3" x14ac:dyDescent="0.25">
      <c r="B31" t="str">
        <f>Antrag!B56</f>
        <v>Leistung der Anlage Total</v>
      </c>
      <c r="C31" s="22">
        <f>Antrag!C56</f>
        <v>0</v>
      </c>
    </row>
    <row r="32" spans="2:3" x14ac:dyDescent="0.25">
      <c r="B32" t="str">
        <f>Antrag!B58</f>
        <v>Anlagedaten</v>
      </c>
      <c r="C32" s="22"/>
    </row>
    <row r="33" spans="2:3" x14ac:dyDescent="0.25">
      <c r="B33" t="str">
        <f>Antrag!B60</f>
        <v>Betriebsstunden</v>
      </c>
      <c r="C33" s="23" t="str">
        <f>Antrag!G60</f>
        <v/>
      </c>
    </row>
    <row r="34" spans="2:3" x14ac:dyDescent="0.25">
      <c r="B34" t="str">
        <f>Antrag!B62</f>
        <v>Wasserverbrauch</v>
      </c>
      <c r="C34" s="23" t="str">
        <f>Antrag!G62</f>
        <v/>
      </c>
    </row>
    <row r="35" spans="2:3" x14ac:dyDescent="0.25">
      <c r="B35" t="str">
        <f>Antrag!B64</f>
        <v>Energieverbrauch</v>
      </c>
      <c r="C35" s="23" t="str">
        <f>Antrag!G64</f>
        <v/>
      </c>
    </row>
    <row r="36" spans="2:3" x14ac:dyDescent="0.25">
      <c r="B36" t="str">
        <f>Antrag!B66</f>
        <v>Neue Anlage (Propellermaschinen)</v>
      </c>
      <c r="C36" s="22"/>
    </row>
    <row r="37" spans="2:3" x14ac:dyDescent="0.25">
      <c r="B37" t="str">
        <f>Antrag!B68</f>
        <v>Anzahl (Stück)</v>
      </c>
      <c r="C37" s="22">
        <f>Antrag!C68</f>
        <v>0</v>
      </c>
    </row>
    <row r="38" spans="2:3" x14ac:dyDescent="0.25">
      <c r="B38" t="str">
        <f>Antrag!B70</f>
        <v>Hersteller + Typ</v>
      </c>
      <c r="C38" s="22">
        <f>Antrag!C70</f>
        <v>0</v>
      </c>
    </row>
    <row r="39" spans="2:3" x14ac:dyDescent="0.25">
      <c r="B39" t="str">
        <f>Antrag!B72</f>
        <v>Leistung pro Propellermaschine</v>
      </c>
      <c r="C39" s="22">
        <f>Antrag!C72</f>
        <v>0</v>
      </c>
    </row>
    <row r="40" spans="2:3" x14ac:dyDescent="0.25">
      <c r="B40" t="str">
        <f>Antrag!B74</f>
        <v>Leistung pro Kompressor</v>
      </c>
      <c r="C40" s="22">
        <f>Antrag!C74</f>
        <v>0</v>
      </c>
    </row>
    <row r="41" spans="2:3" x14ac:dyDescent="0.25">
      <c r="B41" t="str">
        <f>Antrag!B76</f>
        <v>Leistung pro Heizung</v>
      </c>
      <c r="C41" s="22">
        <f>Antrag!C76</f>
        <v>0</v>
      </c>
    </row>
    <row r="42" spans="2:3" x14ac:dyDescent="0.25">
      <c r="B42" t="str">
        <f>Antrag!B78</f>
        <v>Leistung pro Propeller Total</v>
      </c>
      <c r="C42" s="22">
        <f>Antrag!C78</f>
        <v>0</v>
      </c>
    </row>
    <row r="43" spans="2:3" x14ac:dyDescent="0.25">
      <c r="B43" t="str">
        <f>Antrag!B80</f>
        <v>Leistung der Anlage Total</v>
      </c>
      <c r="C43" s="22">
        <f>Antrag!C80</f>
        <v>0</v>
      </c>
    </row>
    <row r="44" spans="2:3" x14ac:dyDescent="0.25">
      <c r="B44" t="str">
        <f>Antrag!C85 &amp; " alte Anlage (Propeller)"</f>
        <v>Feuchtkugeltemperatur alte Anlage (Propeller)</v>
      </c>
      <c r="C44" s="23">
        <f>Antrag!E85</f>
        <v>0</v>
      </c>
    </row>
    <row r="45" spans="2:3" x14ac:dyDescent="0.25">
      <c r="B45" t="str">
        <f>Antrag!C85 &amp; " neue Anlage (Propeller)"</f>
        <v>Feuchtkugeltemperatur neue Anlage (Propeller)</v>
      </c>
      <c r="C45" s="23">
        <f>Antrag!F85</f>
        <v>0</v>
      </c>
    </row>
    <row r="46" spans="2:3" x14ac:dyDescent="0.25">
      <c r="B46" t="str">
        <f>Antrag!C87 &amp; " alte Anlage (Propeller)"</f>
        <v>Wassertemperatur alte Anlage (Propeller)</v>
      </c>
      <c r="C46" s="23">
        <f>Antrag!E87</f>
        <v>0</v>
      </c>
    </row>
    <row r="47" spans="2:3" x14ac:dyDescent="0.25">
      <c r="B47" t="str">
        <f>Antrag!C87 &amp; " neue Anlage (Propeller)"</f>
        <v>Wassertemperatur neue Anlage (Propeller)</v>
      </c>
      <c r="C47" s="23">
        <f>Antrag!F87</f>
        <v>0</v>
      </c>
    </row>
    <row r="48" spans="2:3" x14ac:dyDescent="0.25">
      <c r="B48" t="str">
        <f>Antrag!C89 &amp; " alte Anlage (Propeller)"</f>
        <v>Schneequalität alte Anlage (Propeller)</v>
      </c>
      <c r="C48" s="23">
        <f>Antrag!E89</f>
        <v>0</v>
      </c>
    </row>
    <row r="49" spans="2:3" x14ac:dyDescent="0.25">
      <c r="B49" t="str">
        <f>Antrag!C89 &amp; " neue Anlage (Propeller)"</f>
        <v>Schneequalität neue Anlage (Propeller)</v>
      </c>
      <c r="C49" s="23">
        <f>Antrag!F89</f>
        <v>0</v>
      </c>
    </row>
    <row r="50" spans="2:3" x14ac:dyDescent="0.25">
      <c r="B50" t="str">
        <f>Antrag!C91 &amp; " alte Anlage (Propeller)"</f>
        <v>Wasserdurchsatz alte Anlage (Propeller)</v>
      </c>
      <c r="C50" s="23">
        <f>Antrag!E91</f>
        <v>0</v>
      </c>
    </row>
    <row r="51" spans="2:3" x14ac:dyDescent="0.25">
      <c r="B51" t="str">
        <f>Antrag!C91 &amp; " neue Anlage (Propeller)"</f>
        <v>Wasserdurchsatz neue Anlage (Propeller)</v>
      </c>
      <c r="C51" s="23">
        <f>Antrag!F91</f>
        <v>0</v>
      </c>
    </row>
    <row r="52" spans="2:3" x14ac:dyDescent="0.25">
      <c r="B52" t="str">
        <f>Antrag!C93 &amp; " alte Anlage (Propeller)"</f>
        <v>Schneemenge alte Anlage (Propeller)</v>
      </c>
      <c r="C52" s="23">
        <f>Antrag!E93</f>
        <v>0</v>
      </c>
    </row>
    <row r="53" spans="2:3" x14ac:dyDescent="0.25">
      <c r="B53" t="str">
        <f>Antrag!C93 &amp; " neue Anlage (Propeller)"</f>
        <v>Schneemenge neue Anlage (Propeller)</v>
      </c>
      <c r="C53" s="23">
        <f>Antrag!F93</f>
        <v>0</v>
      </c>
    </row>
    <row r="54" spans="2:3" x14ac:dyDescent="0.25">
      <c r="B54" t="str">
        <f>Antrag!C95 &amp; " alte Anlage (Propeller)"</f>
        <v>Stromverbrauch alte Anlage (Propeller)</v>
      </c>
      <c r="C54" s="23">
        <f>Antrag!E95</f>
        <v>0</v>
      </c>
    </row>
    <row r="55" spans="2:3" x14ac:dyDescent="0.25">
      <c r="B55" t="str">
        <f>Antrag!C95 &amp; " neue Anlage (Propeller)"</f>
        <v>Stromverbrauch neue Anlage (Propeller)</v>
      </c>
      <c r="C55" s="23">
        <f>Antrag!F95</f>
        <v>0</v>
      </c>
    </row>
    <row r="56" spans="2:3" x14ac:dyDescent="0.25">
      <c r="B56" t="str">
        <f>Antrag!B97</f>
        <v>Alte Anlage (Schneilanzen)</v>
      </c>
      <c r="C56" s="22"/>
    </row>
    <row r="57" spans="2:3" x14ac:dyDescent="0.25">
      <c r="B57" t="str">
        <f>Antrag!B99</f>
        <v>Anzahl (Stück)</v>
      </c>
      <c r="C57" s="22">
        <f>Antrag!C99</f>
        <v>0</v>
      </c>
    </row>
    <row r="58" spans="2:3" x14ac:dyDescent="0.25">
      <c r="B58" t="str">
        <f>Antrag!B101</f>
        <v>Hersteller + Typ</v>
      </c>
      <c r="C58" s="22">
        <f>Antrag!C101</f>
        <v>0</v>
      </c>
    </row>
    <row r="59" spans="2:3" x14ac:dyDescent="0.25">
      <c r="B59" t="str">
        <f>Antrag!B103</f>
        <v>Leistung pro Schneilanze</v>
      </c>
      <c r="C59" s="22">
        <f>Antrag!C103</f>
        <v>0</v>
      </c>
    </row>
    <row r="60" spans="2:3" x14ac:dyDescent="0.25">
      <c r="B60" t="str">
        <f>Antrag!B105</f>
        <v>Leistung pro Kompressor</v>
      </c>
      <c r="C60" s="22">
        <f>Antrag!C105</f>
        <v>0</v>
      </c>
    </row>
    <row r="61" spans="2:3" x14ac:dyDescent="0.25">
      <c r="B61" t="str">
        <f>Antrag!B107</f>
        <v>Leistung pro Heizung</v>
      </c>
      <c r="C61" s="22">
        <f>Antrag!C107</f>
        <v>0</v>
      </c>
    </row>
    <row r="62" spans="2:3" x14ac:dyDescent="0.25">
      <c r="B62" t="str">
        <f>Antrag!B109</f>
        <v>Leistung pro Schneilanze Total</v>
      </c>
      <c r="C62" s="22">
        <f>Antrag!C109</f>
        <v>0</v>
      </c>
    </row>
    <row r="63" spans="2:3" x14ac:dyDescent="0.25">
      <c r="B63" t="str">
        <f>Antrag!B111</f>
        <v>Leistung der Anlage Total</v>
      </c>
      <c r="C63" s="22">
        <f>Antrag!C111</f>
        <v>0</v>
      </c>
    </row>
    <row r="64" spans="2:3" x14ac:dyDescent="0.25">
      <c r="B64" t="str">
        <f>Antrag!B113</f>
        <v>Anlagedaten</v>
      </c>
      <c r="C64" s="22"/>
    </row>
    <row r="65" spans="2:3" x14ac:dyDescent="0.25">
      <c r="B65" t="str">
        <f>Antrag!B115</f>
        <v>Betriebsstunden</v>
      </c>
      <c r="C65" s="23" t="str">
        <f>Antrag!G115</f>
        <v/>
      </c>
    </row>
    <row r="66" spans="2:3" x14ac:dyDescent="0.25">
      <c r="B66" t="str">
        <f>Antrag!B117</f>
        <v>Wasserverbrauch</v>
      </c>
      <c r="C66" s="23" t="str">
        <f>Antrag!G117</f>
        <v/>
      </c>
    </row>
    <row r="67" spans="2:3" x14ac:dyDescent="0.25">
      <c r="B67" t="str">
        <f>Antrag!B119</f>
        <v>Energieverbrauch</v>
      </c>
      <c r="C67" s="23" t="str">
        <f>Antrag!G119</f>
        <v/>
      </c>
    </row>
    <row r="68" spans="2:3" x14ac:dyDescent="0.25">
      <c r="B68" t="str">
        <f>Antrag!B121</f>
        <v>Neue Anlage (Schneilanzen)</v>
      </c>
      <c r="C68" s="22"/>
    </row>
    <row r="69" spans="2:3" x14ac:dyDescent="0.25">
      <c r="B69" t="str">
        <f>Antrag!B123</f>
        <v>Anzahl (Stück)</v>
      </c>
      <c r="C69" s="22">
        <f>Antrag!C123</f>
        <v>0</v>
      </c>
    </row>
    <row r="70" spans="2:3" x14ac:dyDescent="0.25">
      <c r="B70" t="str">
        <f>Antrag!B125</f>
        <v>Hersteller + Typ</v>
      </c>
      <c r="C70" s="22">
        <f>Antrag!C125</f>
        <v>0</v>
      </c>
    </row>
    <row r="71" spans="2:3" x14ac:dyDescent="0.25">
      <c r="B71" t="str">
        <f>Antrag!B127</f>
        <v>Leistung pro Schneilanze</v>
      </c>
      <c r="C71" s="22">
        <f>Antrag!C127</f>
        <v>0</v>
      </c>
    </row>
    <row r="72" spans="2:3" x14ac:dyDescent="0.25">
      <c r="B72" t="str">
        <f>Antrag!B129</f>
        <v>Leistung pro Kompressor</v>
      </c>
      <c r="C72" s="22">
        <f>Antrag!C129</f>
        <v>0</v>
      </c>
    </row>
    <row r="73" spans="2:3" x14ac:dyDescent="0.25">
      <c r="B73" t="str">
        <f>Antrag!B131</f>
        <v>Leistung pro Heizung</v>
      </c>
      <c r="C73" s="22">
        <f>Antrag!C131</f>
        <v>0</v>
      </c>
    </row>
    <row r="74" spans="2:3" x14ac:dyDescent="0.25">
      <c r="B74" t="str">
        <f>Antrag!B133</f>
        <v>Leistung pro Schneilanze Total</v>
      </c>
      <c r="C74" s="22">
        <f>Antrag!C133</f>
        <v>0</v>
      </c>
    </row>
    <row r="75" spans="2:3" x14ac:dyDescent="0.25">
      <c r="B75" t="str">
        <f>Antrag!B135</f>
        <v>Leistung der Anlage Total</v>
      </c>
      <c r="C75" s="22">
        <f>Antrag!C135</f>
        <v>0</v>
      </c>
    </row>
    <row r="76" spans="2:3" x14ac:dyDescent="0.25">
      <c r="B76" t="str">
        <f>Antrag!C140 &amp; " alte Anlage (Lanzen)"</f>
        <v>Feuchtkugeltemperatur alte Anlage (Lanzen)</v>
      </c>
      <c r="C76" s="23">
        <f>Antrag!E140</f>
        <v>0</v>
      </c>
    </row>
    <row r="77" spans="2:3" x14ac:dyDescent="0.25">
      <c r="B77" t="str">
        <f>Antrag!C140 &amp; " neue Anlage (Lanzen)"</f>
        <v>Feuchtkugeltemperatur neue Anlage (Lanzen)</v>
      </c>
      <c r="C77" s="23">
        <f>Antrag!F140</f>
        <v>0</v>
      </c>
    </row>
    <row r="78" spans="2:3" x14ac:dyDescent="0.25">
      <c r="B78" t="str">
        <f>Antrag!C142 &amp; " alte Anlage (Lanzen)"</f>
        <v>Wassertemperatur alte Anlage (Lanzen)</v>
      </c>
      <c r="C78" s="23">
        <f>Antrag!E142</f>
        <v>0</v>
      </c>
    </row>
    <row r="79" spans="2:3" x14ac:dyDescent="0.25">
      <c r="B79" t="str">
        <f>Antrag!C142 &amp; " neue Anlage (Lanzen)"</f>
        <v>Wassertemperatur neue Anlage (Lanzen)</v>
      </c>
      <c r="C79" s="23">
        <f>Antrag!F142</f>
        <v>0</v>
      </c>
    </row>
    <row r="80" spans="2:3" x14ac:dyDescent="0.25">
      <c r="B80" t="str">
        <f>Antrag!C144 &amp; " alte Anlage (Lanzen)"</f>
        <v>Schneequalität alte Anlage (Lanzen)</v>
      </c>
      <c r="C80" s="23">
        <f>Antrag!E144</f>
        <v>0</v>
      </c>
    </row>
    <row r="81" spans="2:3" x14ac:dyDescent="0.25">
      <c r="B81" t="str">
        <f>Antrag!C144 &amp; " neue Anlage (Lanzen)"</f>
        <v>Schneequalität neue Anlage (Lanzen)</v>
      </c>
      <c r="C81" s="23">
        <f>Antrag!F144</f>
        <v>0</v>
      </c>
    </row>
    <row r="82" spans="2:3" x14ac:dyDescent="0.25">
      <c r="B82" t="str">
        <f>Antrag!C146 &amp; " alte Anlage (Lanzen)"</f>
        <v>Wasserdurchsatz alte Anlage (Lanzen)</v>
      </c>
      <c r="C82" s="23">
        <f>Antrag!E146</f>
        <v>0</v>
      </c>
    </row>
    <row r="83" spans="2:3" x14ac:dyDescent="0.25">
      <c r="B83" t="str">
        <f>Antrag!C146 &amp; " neue Anlage (Lanzen)"</f>
        <v>Wasserdurchsatz neue Anlage (Lanzen)</v>
      </c>
      <c r="C83" s="23">
        <f>Antrag!F146</f>
        <v>0</v>
      </c>
    </row>
    <row r="84" spans="2:3" x14ac:dyDescent="0.25">
      <c r="B84" t="str">
        <f>Antrag!C148 &amp; " alte Anlage (Lanzen)"</f>
        <v>Schneemenge alte Anlage (Lanzen)</v>
      </c>
      <c r="C84" s="23">
        <f>Antrag!E148</f>
        <v>0</v>
      </c>
    </row>
    <row r="85" spans="2:3" x14ac:dyDescent="0.25">
      <c r="B85" t="str">
        <f>Antrag!C148 &amp; " neue Anlage (Lanzen)"</f>
        <v>Schneemenge neue Anlage (Lanzen)</v>
      </c>
      <c r="C85" s="23">
        <f>Antrag!F148</f>
        <v>0</v>
      </c>
    </row>
    <row r="86" spans="2:3" x14ac:dyDescent="0.25">
      <c r="B86" t="str">
        <f>Antrag!C150 &amp; " alte Anlage (Lanzen)"</f>
        <v>Stromverbrauch alte Anlage (Lanzen)</v>
      </c>
      <c r="C86" s="23">
        <f>Antrag!E150</f>
        <v>0</v>
      </c>
    </row>
    <row r="87" spans="2:3" x14ac:dyDescent="0.25">
      <c r="B87" t="str">
        <f>Antrag!C150 &amp; " neue Anlage (Lanzen)"</f>
        <v>Stromverbrauch neue Anlage (Lanzen)</v>
      </c>
      <c r="C87" s="23">
        <f>Antrag!F150</f>
        <v>0</v>
      </c>
    </row>
    <row r="88" spans="2:3" x14ac:dyDescent="0.25">
      <c r="B88" t="str">
        <f>Antrag!B152</f>
        <v>Investitionskosten</v>
      </c>
      <c r="C88" s="22">
        <f>Antrag!C152</f>
        <v>0</v>
      </c>
    </row>
    <row r="89" spans="2:3" x14ac:dyDescent="0.25">
      <c r="B89" t="str">
        <f>Antrag!B154</f>
        <v>Geplanter Bautermin</v>
      </c>
      <c r="C89" s="22">
        <f>Antrag!C154</f>
        <v>0</v>
      </c>
    </row>
    <row r="90" spans="2:3" x14ac:dyDescent="0.25">
      <c r="B90" t="str">
        <f>Antrag!B156</f>
        <v>Bemerkungen</v>
      </c>
      <c r="C90" s="22">
        <f>Antrag!C156</f>
        <v>0</v>
      </c>
    </row>
    <row r="91" spans="2:3" x14ac:dyDescent="0.25">
      <c r="C91" s="22"/>
    </row>
    <row r="92" spans="2:3" x14ac:dyDescent="0.25">
      <c r="B92" t="str">
        <f>Antrag!B158</f>
        <v>Ersatz von Schneeerzeugern</v>
      </c>
      <c r="C92" s="22"/>
    </row>
    <row r="93" spans="2:3" x14ac:dyDescent="0.25">
      <c r="B93" t="s">
        <v>80</v>
      </c>
      <c r="C93" s="22" t="str">
        <f ca="1">Antrag!B160</f>
        <v/>
      </c>
    </row>
    <row r="94" spans="2:3" x14ac:dyDescent="0.25">
      <c r="B94" t="s">
        <v>79</v>
      </c>
      <c r="C94" s="22" t="str">
        <f>Antrag!B161</f>
        <v/>
      </c>
    </row>
    <row r="95" spans="2:3" x14ac:dyDescent="0.25">
      <c r="B95" t="s">
        <v>81</v>
      </c>
      <c r="C95" s="22" t="str">
        <f>Antrag!B162</f>
        <v/>
      </c>
    </row>
    <row r="96" spans="2:3" x14ac:dyDescent="0.25">
      <c r="B96" t="s">
        <v>82</v>
      </c>
      <c r="C96" s="22" t="str">
        <f>Antrag!B163</f>
        <v/>
      </c>
    </row>
    <row r="97" spans="2:3" x14ac:dyDescent="0.25">
      <c r="B97" t="s">
        <v>36</v>
      </c>
      <c r="C97" s="22" t="str">
        <f>Antrag!B164</f>
        <v/>
      </c>
    </row>
    <row r="98" spans="2:3" x14ac:dyDescent="0.25">
      <c r="B98" t="s">
        <v>37</v>
      </c>
      <c r="C98" s="22" t="str">
        <f ca="1">Antrag!B165</f>
        <v>Kurzprüfung OK</v>
      </c>
    </row>
    <row r="99" spans="2:3" x14ac:dyDescent="0.25">
      <c r="B99" t="s">
        <v>76</v>
      </c>
      <c r="C99" s="22" t="str">
        <f>IF(Antrag!B167="Mit dem Absenden dieses Formulars stimmen Sie der elektronischen Kommunikation und der Speicherung Ihrer Informationen zu.","Ja","Nein")</f>
        <v>Ja</v>
      </c>
    </row>
    <row r="100" spans="2:3" x14ac:dyDescent="0.25">
      <c r="B100" t="s">
        <v>77</v>
      </c>
      <c r="C100" s="22" t="str">
        <f>IF(Antrag!B169="Die Stromsparmassnahme wurde beim Lieferanten noch nicht ausgelöst! Als ausgelöste Massnahmen zählt der vorbehaltlose Beschluss zur Ausführung (Auftragserteilung) und nicht der Baubeginn. Ein Antrag muss darum vor der Auftragserteilung eingereicht werden.", "Ja", "Nein")</f>
        <v>Ja</v>
      </c>
    </row>
  </sheetData>
  <sheetProtection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Antrag</vt:lpstr>
      <vt:lpstr>Zusammenfassung</vt:lpstr>
      <vt:lpstr>Antrag!Druckbereich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Ringgenberg</dc:creator>
  <cp:lastModifiedBy>Oliver Ringgenberg</cp:lastModifiedBy>
  <cp:lastPrinted>2024-10-16T13:38:50Z</cp:lastPrinted>
  <dcterms:created xsi:type="dcterms:W3CDTF">2015-06-05T18:19:34Z</dcterms:created>
  <dcterms:modified xsi:type="dcterms:W3CDTF">2025-03-17T11:15:19Z</dcterms:modified>
</cp:coreProperties>
</file>